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2" activeTab="10"/>
  </bookViews>
  <sheets>
    <sheet name="محمد علي" sheetId="1" state="hidden" r:id="rId1"/>
    <sheet name="محمد علي حديد" sheetId="16" r:id="rId2"/>
    <sheet name="محمد كشرى تشوين" sheetId="4" r:id="rId3"/>
    <sheet name="Sheet1" sheetId="32" r:id="rId4"/>
    <sheet name="B1" sheetId="20" r:id="rId5"/>
    <sheet name="B2" sheetId="21" r:id="rId6"/>
    <sheet name="B4" sheetId="22" r:id="rId7"/>
    <sheet name="B5" sheetId="23" r:id="rId8"/>
    <sheet name="B7" sheetId="24" r:id="rId9"/>
    <sheet name="B11" sheetId="25" r:id="rId10"/>
    <sheet name="A10" sheetId="31" r:id="rId11"/>
    <sheet name="A6" sheetId="26" r:id="rId12"/>
    <sheet name="A3" sheetId="33" r:id="rId13"/>
    <sheet name="ابراج المستقبل" sheetId="27" r:id="rId14"/>
    <sheet name="نادي المحافظة" sheetId="28" r:id="rId15"/>
    <sheet name="باغوص 2" sheetId="29" r:id="rId16"/>
    <sheet name="قحافة" sheetId="30" r:id="rId17"/>
  </sheets>
  <definedNames>
    <definedName name="_xlnm._FilterDatabase" localSheetId="8" hidden="1">'B7'!$A$4:$J$150</definedName>
    <definedName name="_xlnm._FilterDatabase" localSheetId="13" hidden="1">'ابراج المستقبل'!$A$4:$I$153</definedName>
    <definedName name="_xlnm._FilterDatabase" localSheetId="15" hidden="1">'باغوص 2'!$A$4:$L$150</definedName>
    <definedName name="_xlnm._FilterDatabase" localSheetId="16" hidden="1">قحافة!$A$4:$J$101</definedName>
    <definedName name="_xlnm.Print_Area" localSheetId="0">'محمد علي'!$A$2:$V$58</definedName>
    <definedName name="_xlnm.Print_Area" localSheetId="1">'محمد علي حديد'!$A$4:$G$98</definedName>
    <definedName name="_xlnm.Print_Area" localSheetId="2">'محمد كشرى تشوين'!$A$4:$U$356</definedName>
    <definedName name="_xlnm.Print_Titles" localSheetId="15">'باغوص 2'!$4:$4</definedName>
  </definedNames>
  <calcPr calcId="162913"/>
</workbook>
</file>

<file path=xl/calcChain.xml><?xml version="1.0" encoding="utf-8"?>
<calcChain xmlns="http://schemas.openxmlformats.org/spreadsheetml/2006/main">
  <c r="C150" i="29" l="1"/>
  <c r="C149" i="29" l="1"/>
  <c r="C1" i="29" l="1"/>
  <c r="C5" i="29"/>
  <c r="C6" i="29"/>
  <c r="C7" i="29"/>
  <c r="C8" i="29"/>
  <c r="C9" i="29"/>
  <c r="C10" i="29"/>
  <c r="C11" i="29"/>
  <c r="C12" i="29"/>
  <c r="C13" i="29"/>
  <c r="C14" i="29"/>
  <c r="C15" i="29"/>
  <c r="C16" i="29"/>
  <c r="C17" i="29"/>
  <c r="C18" i="29"/>
  <c r="C19" i="29"/>
  <c r="C20" i="29"/>
  <c r="C21" i="29"/>
  <c r="C22" i="29"/>
  <c r="C23" i="29"/>
  <c r="C24" i="29"/>
  <c r="C25" i="29"/>
  <c r="C26" i="29"/>
  <c r="C27" i="29"/>
  <c r="C28" i="29"/>
  <c r="C29" i="29"/>
  <c r="C30" i="29"/>
  <c r="C31" i="29"/>
  <c r="C32" i="29"/>
  <c r="C33" i="29"/>
  <c r="C34" i="29"/>
  <c r="C35" i="29"/>
  <c r="C36" i="29"/>
  <c r="C37" i="29"/>
  <c r="C38" i="29"/>
  <c r="C39" i="29"/>
  <c r="C40" i="29"/>
  <c r="C41" i="29"/>
  <c r="C42" i="29"/>
  <c r="C43" i="29"/>
  <c r="C44" i="29"/>
  <c r="C45" i="29"/>
  <c r="C46" i="29"/>
  <c r="C47" i="29"/>
  <c r="C48" i="29"/>
  <c r="C49" i="29"/>
  <c r="C50" i="29"/>
  <c r="C51" i="29"/>
  <c r="C52" i="29"/>
  <c r="C53" i="29"/>
  <c r="C54" i="29"/>
  <c r="C55" i="29"/>
  <c r="C56" i="29"/>
  <c r="C57" i="29"/>
  <c r="C58" i="29"/>
  <c r="C59" i="29"/>
  <c r="C60" i="29"/>
  <c r="C61" i="29"/>
  <c r="C62" i="29"/>
  <c r="C63" i="29"/>
  <c r="C64" i="29"/>
  <c r="C65" i="29"/>
  <c r="C66" i="29"/>
  <c r="C67" i="29"/>
  <c r="C68" i="29"/>
  <c r="C69" i="29"/>
  <c r="C70" i="29"/>
  <c r="C71" i="29"/>
  <c r="C72" i="29"/>
  <c r="C73" i="29"/>
  <c r="C74" i="29"/>
  <c r="C75" i="29"/>
  <c r="C76" i="29"/>
  <c r="C77" i="29"/>
  <c r="C78" i="29"/>
  <c r="C79" i="29"/>
  <c r="C80" i="29"/>
  <c r="C81" i="29"/>
  <c r="C82" i="29"/>
  <c r="C83" i="29"/>
  <c r="C84" i="29"/>
  <c r="C85" i="29"/>
  <c r="C86" i="29"/>
  <c r="C87" i="29"/>
  <c r="C88" i="29"/>
  <c r="C89" i="29"/>
  <c r="C90" i="29"/>
  <c r="C91" i="29"/>
  <c r="C92" i="29"/>
  <c r="C93" i="29"/>
  <c r="C94" i="29"/>
  <c r="C95" i="29"/>
  <c r="C96" i="29"/>
  <c r="C97" i="29"/>
  <c r="C98" i="29"/>
  <c r="C99" i="29"/>
  <c r="C100" i="29"/>
  <c r="C101" i="29"/>
  <c r="C102" i="29"/>
  <c r="C103" i="29"/>
  <c r="C104" i="29"/>
  <c r="C105" i="29"/>
  <c r="C106" i="29"/>
  <c r="C107" i="29"/>
  <c r="C108" i="29"/>
  <c r="C109" i="29"/>
  <c r="C110" i="29"/>
  <c r="C111" i="29"/>
  <c r="C112" i="29"/>
  <c r="C113" i="29"/>
  <c r="C114" i="29"/>
  <c r="C115" i="29"/>
  <c r="C116" i="29"/>
  <c r="C117" i="29"/>
  <c r="C118" i="29"/>
  <c r="C119" i="29"/>
  <c r="C120" i="29"/>
  <c r="C121" i="29"/>
  <c r="C122" i="29"/>
  <c r="C123" i="29"/>
  <c r="C124" i="29"/>
  <c r="C125" i="29"/>
  <c r="C126" i="29"/>
  <c r="C127" i="29"/>
  <c r="C128" i="29"/>
  <c r="C129" i="29"/>
  <c r="C130" i="29"/>
  <c r="C131" i="29"/>
  <c r="C132" i="29"/>
  <c r="C133" i="29"/>
  <c r="C134" i="29"/>
  <c r="C135" i="29"/>
  <c r="C136" i="29"/>
  <c r="C137" i="29"/>
  <c r="C138" i="29"/>
  <c r="C139" i="29"/>
  <c r="C140" i="29"/>
  <c r="C141" i="29"/>
  <c r="C142" i="29"/>
  <c r="C143" i="29"/>
  <c r="C144" i="29"/>
  <c r="C145" i="29"/>
  <c r="C146" i="29"/>
  <c r="C147" i="29"/>
  <c r="C148" i="29"/>
  <c r="G51" i="29" l="1"/>
  <c r="E2" i="29" s="1"/>
  <c r="E1" i="29"/>
  <c r="E3" i="29" s="1"/>
  <c r="C150" i="33"/>
  <c r="C149" i="33"/>
  <c r="C148" i="33"/>
  <c r="C147" i="33"/>
  <c r="C146" i="33"/>
  <c r="C145" i="33"/>
  <c r="C144" i="33"/>
  <c r="C143" i="33"/>
  <c r="C142" i="33"/>
  <c r="C141" i="33"/>
  <c r="C140" i="33"/>
  <c r="C139" i="33"/>
  <c r="C138" i="33"/>
  <c r="C137" i="33"/>
  <c r="C136" i="33"/>
  <c r="C135" i="33"/>
  <c r="C134" i="33"/>
  <c r="C133" i="33"/>
  <c r="C132" i="33"/>
  <c r="C131" i="33"/>
  <c r="C130" i="33"/>
  <c r="C129" i="33"/>
  <c r="C128" i="33"/>
  <c r="C127" i="33"/>
  <c r="C126" i="33"/>
  <c r="C125" i="33"/>
  <c r="C124" i="33"/>
  <c r="C123" i="33"/>
  <c r="C122" i="33"/>
  <c r="C121" i="33"/>
  <c r="C120" i="33"/>
  <c r="C119" i="33"/>
  <c r="C118" i="33"/>
  <c r="C117" i="33"/>
  <c r="C116" i="33"/>
  <c r="C115" i="33"/>
  <c r="C114" i="33"/>
  <c r="C113" i="33"/>
  <c r="C112" i="33"/>
  <c r="C111" i="33"/>
  <c r="C110" i="33"/>
  <c r="C109" i="33"/>
  <c r="C108" i="33"/>
  <c r="C107" i="33"/>
  <c r="C106" i="33"/>
  <c r="C105" i="33"/>
  <c r="C104" i="33"/>
  <c r="C103" i="33"/>
  <c r="C102" i="33"/>
  <c r="C101" i="33"/>
  <c r="C100" i="33"/>
  <c r="C99" i="33"/>
  <c r="C98" i="33"/>
  <c r="C97" i="33"/>
  <c r="C96" i="33"/>
  <c r="C95" i="33"/>
  <c r="C94" i="33"/>
  <c r="C93" i="33"/>
  <c r="C92" i="33"/>
  <c r="C91" i="33"/>
  <c r="C90" i="33"/>
  <c r="C89" i="33"/>
  <c r="C88" i="33"/>
  <c r="C87" i="33"/>
  <c r="C86" i="33"/>
  <c r="C85" i="33"/>
  <c r="C84" i="33"/>
  <c r="C83" i="33"/>
  <c r="C82" i="33"/>
  <c r="C81" i="33"/>
  <c r="C80" i="33"/>
  <c r="C79" i="33"/>
  <c r="C78" i="33"/>
  <c r="C77" i="33"/>
  <c r="C76" i="33"/>
  <c r="C75" i="33"/>
  <c r="C74" i="33"/>
  <c r="C73" i="33"/>
  <c r="C72" i="33"/>
  <c r="C71" i="33"/>
  <c r="C70" i="33"/>
  <c r="C69" i="33"/>
  <c r="C68" i="33"/>
  <c r="C67" i="33"/>
  <c r="C66" i="33"/>
  <c r="C65" i="33"/>
  <c r="C64" i="33"/>
  <c r="C63" i="33"/>
  <c r="C62" i="33"/>
  <c r="C61" i="33"/>
  <c r="C60" i="33"/>
  <c r="C59" i="33"/>
  <c r="C58" i="33"/>
  <c r="C57" i="33"/>
  <c r="C56" i="33"/>
  <c r="C55" i="33"/>
  <c r="C54" i="33"/>
  <c r="C53" i="33"/>
  <c r="C52" i="33"/>
  <c r="C51" i="33"/>
  <c r="C50" i="33"/>
  <c r="C49" i="33"/>
  <c r="C48" i="33"/>
  <c r="C47" i="33"/>
  <c r="C46" i="33"/>
  <c r="C45" i="33"/>
  <c r="C44" i="33"/>
  <c r="C43" i="33"/>
  <c r="C42" i="33"/>
  <c r="C41" i="33"/>
  <c r="C40" i="33"/>
  <c r="C39" i="33"/>
  <c r="C38" i="33"/>
  <c r="C37" i="33"/>
  <c r="C36" i="33"/>
  <c r="C35" i="33"/>
  <c r="C34" i="33"/>
  <c r="C33" i="33"/>
  <c r="C32" i="33"/>
  <c r="C31" i="33"/>
  <c r="C30" i="33"/>
  <c r="C29" i="33"/>
  <c r="C28" i="33"/>
  <c r="C27" i="33"/>
  <c r="C26" i="33"/>
  <c r="C25" i="33"/>
  <c r="C24" i="33"/>
  <c r="C23" i="33"/>
  <c r="C22" i="33"/>
  <c r="C21" i="33"/>
  <c r="C20" i="33"/>
  <c r="C19" i="33"/>
  <c r="C18" i="33"/>
  <c r="C17" i="33"/>
  <c r="C16" i="33"/>
  <c r="C15" i="33"/>
  <c r="C14" i="33"/>
  <c r="C13" i="33"/>
  <c r="C12" i="33"/>
  <c r="C11" i="33"/>
  <c r="C10" i="33"/>
  <c r="C9" i="33"/>
  <c r="C8" i="33"/>
  <c r="C7" i="33"/>
  <c r="C6" i="33"/>
  <c r="F2" i="33"/>
  <c r="B118" i="27"/>
  <c r="F1" i="33" l="1"/>
  <c r="F3" i="33" s="1"/>
  <c r="G14" i="32"/>
  <c r="F14" i="32"/>
  <c r="C58" i="22"/>
  <c r="H14" i="32" l="1"/>
  <c r="C108" i="27" l="1"/>
  <c r="C109" i="27"/>
  <c r="C110" i="27"/>
  <c r="C111" i="27"/>
  <c r="C112" i="27"/>
  <c r="E2" i="27"/>
  <c r="C10" i="32" s="1"/>
  <c r="C36" i="30" l="1"/>
  <c r="C37" i="30"/>
  <c r="C38" i="30"/>
  <c r="C39" i="30"/>
  <c r="C40" i="30"/>
  <c r="C41" i="30"/>
  <c r="C42" i="30"/>
  <c r="C43" i="30"/>
  <c r="C44" i="30"/>
  <c r="C45" i="30"/>
  <c r="C46" i="30"/>
  <c r="C47" i="30"/>
  <c r="E2" i="30" l="1"/>
  <c r="C13" i="32" s="1"/>
  <c r="A27" i="30"/>
  <c r="F2" i="26" l="1"/>
  <c r="C9" i="32" s="1"/>
  <c r="F2" i="31"/>
  <c r="C8" i="32" s="1"/>
  <c r="C150" i="31"/>
  <c r="C149" i="31"/>
  <c r="C148" i="31"/>
  <c r="C147" i="31"/>
  <c r="C146" i="31"/>
  <c r="C145" i="31"/>
  <c r="C144" i="31"/>
  <c r="C143" i="31"/>
  <c r="C142" i="31"/>
  <c r="C141" i="31"/>
  <c r="C140" i="31"/>
  <c r="C139" i="31"/>
  <c r="C138" i="31"/>
  <c r="C137" i="31"/>
  <c r="C136" i="31"/>
  <c r="C135" i="31"/>
  <c r="C134" i="31"/>
  <c r="C133" i="31"/>
  <c r="C132" i="31"/>
  <c r="C131" i="31"/>
  <c r="C130" i="31"/>
  <c r="C129" i="31"/>
  <c r="C128" i="31"/>
  <c r="C127" i="31"/>
  <c r="C126" i="31"/>
  <c r="C125" i="31"/>
  <c r="C124" i="31"/>
  <c r="C123" i="31"/>
  <c r="C122" i="31"/>
  <c r="C121" i="31"/>
  <c r="C120" i="31"/>
  <c r="C119" i="31"/>
  <c r="C118" i="31"/>
  <c r="C117" i="31"/>
  <c r="C116" i="31"/>
  <c r="C115" i="31"/>
  <c r="C114" i="31"/>
  <c r="C113" i="31"/>
  <c r="C112" i="31"/>
  <c r="C111" i="31"/>
  <c r="C110" i="31"/>
  <c r="C109" i="31"/>
  <c r="C108" i="31"/>
  <c r="C107" i="31"/>
  <c r="C106" i="31"/>
  <c r="C105" i="31"/>
  <c r="C104" i="31"/>
  <c r="C103" i="31"/>
  <c r="C102" i="31"/>
  <c r="C101" i="31"/>
  <c r="C100" i="31"/>
  <c r="C99" i="31"/>
  <c r="C98" i="31"/>
  <c r="C97" i="31"/>
  <c r="C96" i="31"/>
  <c r="C95" i="31"/>
  <c r="C94" i="31"/>
  <c r="C93" i="31"/>
  <c r="C92" i="31"/>
  <c r="C91" i="31"/>
  <c r="C90" i="31"/>
  <c r="C89" i="31"/>
  <c r="C88" i="31"/>
  <c r="C87" i="31"/>
  <c r="C86" i="31"/>
  <c r="C85" i="31"/>
  <c r="C84" i="31"/>
  <c r="C83" i="31"/>
  <c r="C82" i="31"/>
  <c r="C81" i="31"/>
  <c r="C80" i="31"/>
  <c r="C79" i="31"/>
  <c r="C78" i="31"/>
  <c r="C77" i="31"/>
  <c r="C76" i="31"/>
  <c r="C75" i="31"/>
  <c r="C74" i="31"/>
  <c r="C73" i="31"/>
  <c r="C72" i="31"/>
  <c r="C71" i="31"/>
  <c r="C70" i="31"/>
  <c r="C69" i="31"/>
  <c r="C68" i="31"/>
  <c r="C67" i="31"/>
  <c r="C66" i="31"/>
  <c r="C65" i="31"/>
  <c r="C64" i="31"/>
  <c r="C63" i="31"/>
  <c r="C62" i="31"/>
  <c r="C61" i="31"/>
  <c r="C60" i="31"/>
  <c r="C59" i="31"/>
  <c r="C58" i="31"/>
  <c r="C57" i="31"/>
  <c r="C56" i="31"/>
  <c r="C55" i="31"/>
  <c r="C54" i="31"/>
  <c r="C53" i="31"/>
  <c r="C52" i="31"/>
  <c r="C51" i="31"/>
  <c r="C50" i="31"/>
  <c r="C49" i="31"/>
  <c r="C48" i="31"/>
  <c r="C47" i="31"/>
  <c r="C46" i="31"/>
  <c r="C45" i="31"/>
  <c r="C44" i="31"/>
  <c r="C43" i="31"/>
  <c r="C42" i="31"/>
  <c r="C41" i="31"/>
  <c r="C40" i="31"/>
  <c r="C39" i="31"/>
  <c r="C38" i="31"/>
  <c r="C37" i="31"/>
  <c r="C36" i="31"/>
  <c r="C35" i="31"/>
  <c r="C34" i="31"/>
  <c r="C33" i="31"/>
  <c r="C32" i="31"/>
  <c r="C31" i="31"/>
  <c r="C30" i="31"/>
  <c r="C29" i="31"/>
  <c r="C28" i="31"/>
  <c r="C27" i="31"/>
  <c r="C26" i="31"/>
  <c r="C25" i="31"/>
  <c r="C24" i="31"/>
  <c r="C23" i="31"/>
  <c r="C22" i="31"/>
  <c r="C21" i="31"/>
  <c r="C20" i="31"/>
  <c r="C19" i="31"/>
  <c r="C18" i="31"/>
  <c r="C17" i="31"/>
  <c r="C16" i="31"/>
  <c r="C15" i="31"/>
  <c r="C14" i="31"/>
  <c r="C13" i="31"/>
  <c r="C12" i="31"/>
  <c r="C11" i="31"/>
  <c r="C10" i="31"/>
  <c r="C9" i="31"/>
  <c r="C8" i="31"/>
  <c r="C7" i="31"/>
  <c r="C6" i="31"/>
  <c r="D16" i="31" l="1"/>
  <c r="F1" i="31"/>
  <c r="F3" i="31" l="1"/>
  <c r="B8" i="32"/>
  <c r="D8" i="32" s="1"/>
  <c r="C25" i="27"/>
  <c r="C24" i="27"/>
  <c r="C15" i="27"/>
  <c r="C6" i="27" l="1"/>
  <c r="E2" i="28" l="1"/>
  <c r="C11" i="32" s="1"/>
  <c r="C5" i="28"/>
  <c r="F2" i="25"/>
  <c r="C7" i="32" s="1"/>
  <c r="F2" i="24" l="1"/>
  <c r="C6" i="32" s="1"/>
  <c r="F2" i="23" l="1"/>
  <c r="C5" i="32" s="1"/>
  <c r="F2" i="22" l="1"/>
  <c r="C4" i="32" s="1"/>
  <c r="F2" i="21"/>
  <c r="C3" i="32" s="1"/>
  <c r="E2" i="20" l="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8" i="22"/>
  <c r="C9" i="22"/>
  <c r="C10" i="22"/>
  <c r="C11" i="22"/>
  <c r="C12" i="22"/>
  <c r="C13" i="22"/>
  <c r="C14" i="22"/>
  <c r="C15" i="22"/>
  <c r="C16" i="22"/>
  <c r="C17" i="22"/>
  <c r="C18" i="22"/>
  <c r="C19" i="22"/>
  <c r="C20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C34" i="22"/>
  <c r="C35" i="22"/>
  <c r="C36" i="22"/>
  <c r="C37" i="22"/>
  <c r="C38" i="22"/>
  <c r="C39" i="22"/>
  <c r="C40" i="22"/>
  <c r="C41" i="22"/>
  <c r="C42" i="22"/>
  <c r="C43" i="22"/>
  <c r="C44" i="22"/>
  <c r="C45" i="22"/>
  <c r="C46" i="22"/>
  <c r="C47" i="22"/>
  <c r="C48" i="22"/>
  <c r="C49" i="22"/>
  <c r="C50" i="22"/>
  <c r="C51" i="22"/>
  <c r="C52" i="22"/>
  <c r="C53" i="22"/>
  <c r="C54" i="22"/>
  <c r="C55" i="22"/>
  <c r="C56" i="22"/>
  <c r="C57" i="22"/>
  <c r="C59" i="22"/>
  <c r="C60" i="22"/>
  <c r="C61" i="22"/>
  <c r="C62" i="22"/>
  <c r="C63" i="22"/>
  <c r="C64" i="22"/>
  <c r="C65" i="22"/>
  <c r="C66" i="22"/>
  <c r="C67" i="22"/>
  <c r="C68" i="22"/>
  <c r="C69" i="22"/>
  <c r="C70" i="22"/>
  <c r="C71" i="22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C92" i="22"/>
  <c r="C93" i="22"/>
  <c r="C94" i="22"/>
  <c r="C95" i="22"/>
  <c r="C96" i="22"/>
  <c r="C97" i="22"/>
  <c r="C98" i="22"/>
  <c r="C99" i="22"/>
  <c r="C100" i="22"/>
  <c r="C101" i="22"/>
  <c r="C102" i="22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C121" i="22"/>
  <c r="C122" i="22"/>
  <c r="C123" i="22"/>
  <c r="C124" i="22"/>
  <c r="C125" i="22"/>
  <c r="C126" i="22"/>
  <c r="C127" i="22"/>
  <c r="C128" i="22"/>
  <c r="C129" i="22"/>
  <c r="C130" i="22"/>
  <c r="C131" i="22"/>
  <c r="C132" i="22"/>
  <c r="C133" i="22"/>
  <c r="C134" i="22"/>
  <c r="C135" i="22"/>
  <c r="C136" i="22"/>
  <c r="C137" i="22"/>
  <c r="C138" i="22"/>
  <c r="C139" i="22"/>
  <c r="C140" i="22"/>
  <c r="C141" i="22"/>
  <c r="C142" i="22"/>
  <c r="C143" i="22"/>
  <c r="C144" i="22"/>
  <c r="C145" i="22"/>
  <c r="C146" i="22"/>
  <c r="C147" i="22"/>
  <c r="C148" i="22"/>
  <c r="C149" i="22"/>
  <c r="C150" i="22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8" i="24"/>
  <c r="C9" i="24"/>
  <c r="C10" i="24"/>
  <c r="C11" i="24"/>
  <c r="C12" i="24"/>
  <c r="C13" i="24"/>
  <c r="C14" i="24"/>
  <c r="C15" i="24"/>
  <c r="C16" i="24"/>
  <c r="C17" i="24"/>
  <c r="C18" i="24"/>
  <c r="C19" i="24"/>
  <c r="C20" i="24"/>
  <c r="C21" i="24"/>
  <c r="C22" i="24"/>
  <c r="C23" i="24"/>
  <c r="C24" i="24"/>
  <c r="C25" i="24"/>
  <c r="C26" i="24"/>
  <c r="C27" i="24"/>
  <c r="C28" i="24"/>
  <c r="C29" i="24"/>
  <c r="C30" i="24"/>
  <c r="C31" i="24"/>
  <c r="C32" i="24"/>
  <c r="C33" i="24"/>
  <c r="C34" i="24"/>
  <c r="C35" i="24"/>
  <c r="C36" i="24"/>
  <c r="C37" i="24"/>
  <c r="C38" i="24"/>
  <c r="C39" i="24"/>
  <c r="C40" i="24"/>
  <c r="C41" i="24"/>
  <c r="C42" i="24"/>
  <c r="C43" i="24"/>
  <c r="C44" i="24"/>
  <c r="C45" i="24"/>
  <c r="C46" i="24"/>
  <c r="C47" i="24"/>
  <c r="C48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63" i="24"/>
  <c r="C64" i="24"/>
  <c r="C65" i="24"/>
  <c r="C66" i="24"/>
  <c r="C67" i="24"/>
  <c r="C68" i="24"/>
  <c r="C69" i="24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C92" i="24"/>
  <c r="C93" i="24"/>
  <c r="C94" i="24"/>
  <c r="C95" i="24"/>
  <c r="C96" i="24"/>
  <c r="C97" i="24"/>
  <c r="C98" i="24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C121" i="24"/>
  <c r="C122" i="24"/>
  <c r="C123" i="24"/>
  <c r="C124" i="24"/>
  <c r="C125" i="24"/>
  <c r="C126" i="24"/>
  <c r="C127" i="24"/>
  <c r="C128" i="24"/>
  <c r="C129" i="24"/>
  <c r="C130" i="24"/>
  <c r="C131" i="24"/>
  <c r="C132" i="24"/>
  <c r="C133" i="24"/>
  <c r="C134" i="24"/>
  <c r="C135" i="24"/>
  <c r="C136" i="24"/>
  <c r="C137" i="24"/>
  <c r="C138" i="24"/>
  <c r="C139" i="24"/>
  <c r="C140" i="24"/>
  <c r="C141" i="24"/>
  <c r="C142" i="24"/>
  <c r="C143" i="24"/>
  <c r="C144" i="24"/>
  <c r="C145" i="24"/>
  <c r="C146" i="24"/>
  <c r="C147" i="24"/>
  <c r="C148" i="24"/>
  <c r="C149" i="24"/>
  <c r="C150" i="24"/>
  <c r="C8" i="25"/>
  <c r="C9" i="25"/>
  <c r="C10" i="25"/>
  <c r="C11" i="25"/>
  <c r="C12" i="25"/>
  <c r="C13" i="25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C92" i="25"/>
  <c r="C93" i="25"/>
  <c r="C94" i="25"/>
  <c r="C95" i="25"/>
  <c r="C96" i="25"/>
  <c r="C97" i="25"/>
  <c r="C98" i="25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C121" i="25"/>
  <c r="C122" i="25"/>
  <c r="C123" i="25"/>
  <c r="C124" i="25"/>
  <c r="C125" i="25"/>
  <c r="C126" i="25"/>
  <c r="C127" i="25"/>
  <c r="C128" i="25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C150" i="25"/>
  <c r="C8" i="26"/>
  <c r="C9" i="26"/>
  <c r="C10" i="26"/>
  <c r="C11" i="26"/>
  <c r="C12" i="26"/>
  <c r="C13" i="26"/>
  <c r="C14" i="26"/>
  <c r="C15" i="26"/>
  <c r="C16" i="26"/>
  <c r="C17" i="26"/>
  <c r="C18" i="26"/>
  <c r="C19" i="26"/>
  <c r="C20" i="26"/>
  <c r="C21" i="26"/>
  <c r="C22" i="26"/>
  <c r="C23" i="26"/>
  <c r="C24" i="26"/>
  <c r="C25" i="26"/>
  <c r="C26" i="26"/>
  <c r="C27" i="26"/>
  <c r="C28" i="26"/>
  <c r="C29" i="26"/>
  <c r="C30" i="26"/>
  <c r="C31" i="26"/>
  <c r="C32" i="26"/>
  <c r="C33" i="26"/>
  <c r="C34" i="26"/>
  <c r="C35" i="26"/>
  <c r="C36" i="26"/>
  <c r="C37" i="26"/>
  <c r="C38" i="26"/>
  <c r="C39" i="26"/>
  <c r="C40" i="26"/>
  <c r="C41" i="26"/>
  <c r="C42" i="26"/>
  <c r="C43" i="26"/>
  <c r="C44" i="26"/>
  <c r="C45" i="26"/>
  <c r="C46" i="26"/>
  <c r="C47" i="26"/>
  <c r="C48" i="26"/>
  <c r="C49" i="26"/>
  <c r="C50" i="26"/>
  <c r="C51" i="26"/>
  <c r="C52" i="26"/>
  <c r="C53" i="26"/>
  <c r="C54" i="26"/>
  <c r="C55" i="26"/>
  <c r="C56" i="26"/>
  <c r="C57" i="26"/>
  <c r="C58" i="26"/>
  <c r="C59" i="26"/>
  <c r="C60" i="26"/>
  <c r="C61" i="26"/>
  <c r="C62" i="26"/>
  <c r="C63" i="26"/>
  <c r="C64" i="26"/>
  <c r="C65" i="26"/>
  <c r="C66" i="26"/>
  <c r="C67" i="26"/>
  <c r="C68" i="26"/>
  <c r="C69" i="26"/>
  <c r="C70" i="26"/>
  <c r="C71" i="26"/>
  <c r="C72" i="26"/>
  <c r="C73" i="26"/>
  <c r="C74" i="26"/>
  <c r="C75" i="26"/>
  <c r="C76" i="26"/>
  <c r="C77" i="26"/>
  <c r="C78" i="26"/>
  <c r="C79" i="26"/>
  <c r="C80" i="26"/>
  <c r="C81" i="26"/>
  <c r="C82" i="26"/>
  <c r="C83" i="26"/>
  <c r="C84" i="26"/>
  <c r="C85" i="26"/>
  <c r="C86" i="26"/>
  <c r="C87" i="26"/>
  <c r="C88" i="26"/>
  <c r="C89" i="26"/>
  <c r="C90" i="26"/>
  <c r="C91" i="26"/>
  <c r="C92" i="26"/>
  <c r="C93" i="26"/>
  <c r="C94" i="26"/>
  <c r="C95" i="26"/>
  <c r="C96" i="26"/>
  <c r="C97" i="26"/>
  <c r="C98" i="26"/>
  <c r="C99" i="26"/>
  <c r="C100" i="26"/>
  <c r="C101" i="26"/>
  <c r="C102" i="26"/>
  <c r="C103" i="26"/>
  <c r="C104" i="26"/>
  <c r="C105" i="26"/>
  <c r="C106" i="26"/>
  <c r="C107" i="26"/>
  <c r="C108" i="26"/>
  <c r="C109" i="26"/>
  <c r="C110" i="26"/>
  <c r="C111" i="26"/>
  <c r="C112" i="26"/>
  <c r="C113" i="26"/>
  <c r="C114" i="26"/>
  <c r="C115" i="26"/>
  <c r="C116" i="26"/>
  <c r="C117" i="26"/>
  <c r="C118" i="26"/>
  <c r="C119" i="26"/>
  <c r="C120" i="26"/>
  <c r="C121" i="26"/>
  <c r="C122" i="26"/>
  <c r="C123" i="26"/>
  <c r="C124" i="26"/>
  <c r="C125" i="26"/>
  <c r="C126" i="26"/>
  <c r="C127" i="26"/>
  <c r="C128" i="26"/>
  <c r="C129" i="26"/>
  <c r="C130" i="26"/>
  <c r="C131" i="26"/>
  <c r="C132" i="26"/>
  <c r="C133" i="26"/>
  <c r="C134" i="26"/>
  <c r="C135" i="26"/>
  <c r="C136" i="26"/>
  <c r="C137" i="26"/>
  <c r="C138" i="26"/>
  <c r="C139" i="26"/>
  <c r="C140" i="26"/>
  <c r="C141" i="26"/>
  <c r="C142" i="26"/>
  <c r="C143" i="26"/>
  <c r="C144" i="26"/>
  <c r="C145" i="26"/>
  <c r="C146" i="26"/>
  <c r="C147" i="26"/>
  <c r="C148" i="26"/>
  <c r="C149" i="26"/>
  <c r="C150" i="26"/>
  <c r="C8" i="27"/>
  <c r="C9" i="27"/>
  <c r="C10" i="27"/>
  <c r="C11" i="27"/>
  <c r="C12" i="27"/>
  <c r="C13" i="27"/>
  <c r="C14" i="27"/>
  <c r="C16" i="27"/>
  <c r="C17" i="27"/>
  <c r="C18" i="27"/>
  <c r="C19" i="27"/>
  <c r="C20" i="27"/>
  <c r="C21" i="27"/>
  <c r="C22" i="27"/>
  <c r="C23" i="27"/>
  <c r="C26" i="27"/>
  <c r="C27" i="27"/>
  <c r="C28" i="27"/>
  <c r="C29" i="27"/>
  <c r="C30" i="27"/>
  <c r="C31" i="27"/>
  <c r="C32" i="27"/>
  <c r="C33" i="27"/>
  <c r="C34" i="27"/>
  <c r="C35" i="27"/>
  <c r="C36" i="27"/>
  <c r="C37" i="27"/>
  <c r="C38" i="27"/>
  <c r="C39" i="27"/>
  <c r="C40" i="27"/>
  <c r="C41" i="27"/>
  <c r="C42" i="27"/>
  <c r="C43" i="27"/>
  <c r="C44" i="27"/>
  <c r="C45" i="27"/>
  <c r="C46" i="27"/>
  <c r="C47" i="27"/>
  <c r="C48" i="27"/>
  <c r="C49" i="27"/>
  <c r="C50" i="27"/>
  <c r="C51" i="27"/>
  <c r="C52" i="27"/>
  <c r="C53" i="27"/>
  <c r="C54" i="27"/>
  <c r="C55" i="27"/>
  <c r="C56" i="27"/>
  <c r="C57" i="27"/>
  <c r="C58" i="27"/>
  <c r="C59" i="27"/>
  <c r="C60" i="27"/>
  <c r="C61" i="27"/>
  <c r="C62" i="27"/>
  <c r="C63" i="27"/>
  <c r="C64" i="27"/>
  <c r="C65" i="27"/>
  <c r="C66" i="27"/>
  <c r="C67" i="27"/>
  <c r="C68" i="27"/>
  <c r="C69" i="27"/>
  <c r="C70" i="27"/>
  <c r="C71" i="27"/>
  <c r="C72" i="27"/>
  <c r="C73" i="27"/>
  <c r="C74" i="27"/>
  <c r="C75" i="27"/>
  <c r="C76" i="27"/>
  <c r="C77" i="27"/>
  <c r="C78" i="27"/>
  <c r="C79" i="27"/>
  <c r="C80" i="27"/>
  <c r="C81" i="27"/>
  <c r="C82" i="27"/>
  <c r="C83" i="27"/>
  <c r="C84" i="27"/>
  <c r="C85" i="27"/>
  <c r="C86" i="27"/>
  <c r="C87" i="27"/>
  <c r="C88" i="27"/>
  <c r="C89" i="27"/>
  <c r="C90" i="27"/>
  <c r="C91" i="27"/>
  <c r="C92" i="27"/>
  <c r="C93" i="27"/>
  <c r="C94" i="27"/>
  <c r="C95" i="27"/>
  <c r="C96" i="27"/>
  <c r="C97" i="27"/>
  <c r="C98" i="27"/>
  <c r="C99" i="27"/>
  <c r="C100" i="27"/>
  <c r="C101" i="27"/>
  <c r="C102" i="27"/>
  <c r="C103" i="27"/>
  <c r="C104" i="27"/>
  <c r="C105" i="27"/>
  <c r="C106" i="27"/>
  <c r="C113" i="27"/>
  <c r="C114" i="27"/>
  <c r="C115" i="27"/>
  <c r="C116" i="27"/>
  <c r="C117" i="27"/>
  <c r="C118" i="27"/>
  <c r="C119" i="27"/>
  <c r="C120" i="27"/>
  <c r="C121" i="27"/>
  <c r="C122" i="27"/>
  <c r="C123" i="27"/>
  <c r="C124" i="27"/>
  <c r="C125" i="27"/>
  <c r="C126" i="27"/>
  <c r="C127" i="27"/>
  <c r="C128" i="27"/>
  <c r="C129" i="27"/>
  <c r="C130" i="27"/>
  <c r="C131" i="27"/>
  <c r="C132" i="27"/>
  <c r="C133" i="27"/>
  <c r="C134" i="27"/>
  <c r="C135" i="27"/>
  <c r="C136" i="27"/>
  <c r="C137" i="27"/>
  <c r="C138" i="27"/>
  <c r="C139" i="27"/>
  <c r="C140" i="27"/>
  <c r="C141" i="27"/>
  <c r="C142" i="27"/>
  <c r="C143" i="27"/>
  <c r="C144" i="27"/>
  <c r="C145" i="27"/>
  <c r="C146" i="27"/>
  <c r="C147" i="27"/>
  <c r="C148" i="27"/>
  <c r="C149" i="27"/>
  <c r="C150" i="27"/>
  <c r="C151" i="27"/>
  <c r="C152" i="27"/>
  <c r="C153" i="27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0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C144" i="28"/>
  <c r="C145" i="28"/>
  <c r="C146" i="28"/>
  <c r="C147" i="28"/>
  <c r="C148" i="28"/>
  <c r="C149" i="28"/>
  <c r="C150" i="28"/>
  <c r="C6" i="30"/>
  <c r="C7" i="30"/>
  <c r="C8" i="30"/>
  <c r="C9" i="30"/>
  <c r="C10" i="30"/>
  <c r="C11" i="30"/>
  <c r="C12" i="30"/>
  <c r="C13" i="30"/>
  <c r="C14" i="30"/>
  <c r="C15" i="30"/>
  <c r="C16" i="30"/>
  <c r="C17" i="30"/>
  <c r="C18" i="30"/>
  <c r="C19" i="30"/>
  <c r="C20" i="30"/>
  <c r="C21" i="30"/>
  <c r="C22" i="30"/>
  <c r="C23" i="30"/>
  <c r="C24" i="30"/>
  <c r="C25" i="30"/>
  <c r="C26" i="30"/>
  <c r="C27" i="30"/>
  <c r="C28" i="30"/>
  <c r="C29" i="30"/>
  <c r="C30" i="30"/>
  <c r="C31" i="30"/>
  <c r="C32" i="30"/>
  <c r="C33" i="30"/>
  <c r="C34" i="30"/>
  <c r="C35" i="30"/>
  <c r="C48" i="30"/>
  <c r="C49" i="30"/>
  <c r="C50" i="30"/>
  <c r="C51" i="30"/>
  <c r="C52" i="30"/>
  <c r="C53" i="30"/>
  <c r="C54" i="30"/>
  <c r="C55" i="30"/>
  <c r="C56" i="30"/>
  <c r="C57" i="30"/>
  <c r="C58" i="30"/>
  <c r="C59" i="30"/>
  <c r="C60" i="30"/>
  <c r="C61" i="30"/>
  <c r="C62" i="30"/>
  <c r="C63" i="30"/>
  <c r="C64" i="30"/>
  <c r="C65" i="30"/>
  <c r="C66" i="30"/>
  <c r="C67" i="30"/>
  <c r="C68" i="30"/>
  <c r="C69" i="30"/>
  <c r="C70" i="30"/>
  <c r="C71" i="30"/>
  <c r="C72" i="30"/>
  <c r="C73" i="30"/>
  <c r="C74" i="30"/>
  <c r="C75" i="30"/>
  <c r="C76" i="30"/>
  <c r="C77" i="30"/>
  <c r="C78" i="30"/>
  <c r="C79" i="30"/>
  <c r="C80" i="30"/>
  <c r="C81" i="30"/>
  <c r="C82" i="30"/>
  <c r="C83" i="30"/>
  <c r="C84" i="30"/>
  <c r="C85" i="30"/>
  <c r="C86" i="30"/>
  <c r="C87" i="30"/>
  <c r="C88" i="30"/>
  <c r="C89" i="30"/>
  <c r="C90" i="30"/>
  <c r="C91" i="30"/>
  <c r="C92" i="30"/>
  <c r="C93" i="30"/>
  <c r="C94" i="30"/>
  <c r="C95" i="30"/>
  <c r="C96" i="30"/>
  <c r="C97" i="30"/>
  <c r="C98" i="30"/>
  <c r="C99" i="30"/>
  <c r="C100" i="30"/>
  <c r="C101" i="30"/>
  <c r="C8" i="20"/>
  <c r="C9" i="20"/>
  <c r="C10" i="20"/>
  <c r="C11" i="20"/>
  <c r="C12" i="20"/>
  <c r="C13" i="20"/>
  <c r="C14" i="20"/>
  <c r="C15" i="20"/>
  <c r="C16" i="20"/>
  <c r="C17" i="20"/>
  <c r="C18" i="20"/>
  <c r="C19" i="20"/>
  <c r="C20" i="20"/>
  <c r="C21" i="20"/>
  <c r="C22" i="20"/>
  <c r="C23" i="20"/>
  <c r="C24" i="20"/>
  <c r="C25" i="20"/>
  <c r="C26" i="20"/>
  <c r="C27" i="20"/>
  <c r="C28" i="20"/>
  <c r="C29" i="20"/>
  <c r="C30" i="20"/>
  <c r="C31" i="20"/>
  <c r="C32" i="20"/>
  <c r="C33" i="20"/>
  <c r="C34" i="20"/>
  <c r="C35" i="20"/>
  <c r="C36" i="20"/>
  <c r="C37" i="20"/>
  <c r="C38" i="20"/>
  <c r="C39" i="20"/>
  <c r="C40" i="20"/>
  <c r="C41" i="20"/>
  <c r="C42" i="20"/>
  <c r="C43" i="20"/>
  <c r="C44" i="20"/>
  <c r="C45" i="20"/>
  <c r="C46" i="20"/>
  <c r="C47" i="20"/>
  <c r="C48" i="20"/>
  <c r="C49" i="20"/>
  <c r="C50" i="20"/>
  <c r="C51" i="20"/>
  <c r="C52" i="20"/>
  <c r="C53" i="20"/>
  <c r="C54" i="20"/>
  <c r="C55" i="20"/>
  <c r="C56" i="20"/>
  <c r="C57" i="20"/>
  <c r="C58" i="20"/>
  <c r="C59" i="20"/>
  <c r="C60" i="20"/>
  <c r="C61" i="20"/>
  <c r="C62" i="20"/>
  <c r="C63" i="20"/>
  <c r="C64" i="20"/>
  <c r="C65" i="20"/>
  <c r="C66" i="20"/>
  <c r="C67" i="20"/>
  <c r="C68" i="20"/>
  <c r="C69" i="20"/>
  <c r="C70" i="20"/>
  <c r="C71" i="20"/>
  <c r="C72" i="20"/>
  <c r="C73" i="20"/>
  <c r="C74" i="20"/>
  <c r="C75" i="20"/>
  <c r="C76" i="20"/>
  <c r="C77" i="20"/>
  <c r="C78" i="20"/>
  <c r="C79" i="20"/>
  <c r="C80" i="20"/>
  <c r="C81" i="20"/>
  <c r="C82" i="20"/>
  <c r="C83" i="20"/>
  <c r="C84" i="20"/>
  <c r="C85" i="20"/>
  <c r="C86" i="20"/>
  <c r="C87" i="20"/>
  <c r="C88" i="20"/>
  <c r="C89" i="20"/>
  <c r="C90" i="20"/>
  <c r="C91" i="20"/>
  <c r="C92" i="20"/>
  <c r="C93" i="20"/>
  <c r="C94" i="20"/>
  <c r="C95" i="20"/>
  <c r="C96" i="20"/>
  <c r="C97" i="20"/>
  <c r="C98" i="20"/>
  <c r="C99" i="20"/>
  <c r="C100" i="20"/>
  <c r="C101" i="20"/>
  <c r="C102" i="20"/>
  <c r="C103" i="20"/>
  <c r="C104" i="20"/>
  <c r="C105" i="20"/>
  <c r="C106" i="20"/>
  <c r="C107" i="20"/>
  <c r="C108" i="20"/>
  <c r="C109" i="20"/>
  <c r="C110" i="20"/>
  <c r="C111" i="20"/>
  <c r="C112" i="20"/>
  <c r="C113" i="20"/>
  <c r="C114" i="20"/>
  <c r="C115" i="20"/>
  <c r="C116" i="20"/>
  <c r="C117" i="20"/>
  <c r="C118" i="20"/>
  <c r="C119" i="20"/>
  <c r="C120" i="20"/>
  <c r="C121" i="20"/>
  <c r="C122" i="20"/>
  <c r="C123" i="20"/>
  <c r="C124" i="20"/>
  <c r="C125" i="20"/>
  <c r="C126" i="20"/>
  <c r="C127" i="20"/>
  <c r="C128" i="20"/>
  <c r="C129" i="20"/>
  <c r="C130" i="20"/>
  <c r="C131" i="20"/>
  <c r="C132" i="20"/>
  <c r="C133" i="20"/>
  <c r="C134" i="20"/>
  <c r="C135" i="20"/>
  <c r="C136" i="20"/>
  <c r="C137" i="20"/>
  <c r="C138" i="20"/>
  <c r="C139" i="20"/>
  <c r="C140" i="20"/>
  <c r="C141" i="20"/>
  <c r="C142" i="20"/>
  <c r="C143" i="20"/>
  <c r="C144" i="20"/>
  <c r="C145" i="20"/>
  <c r="C146" i="20"/>
  <c r="C147" i="20"/>
  <c r="C148" i="20"/>
  <c r="C149" i="20"/>
  <c r="C150" i="20"/>
  <c r="C7" i="21"/>
  <c r="C7" i="22"/>
  <c r="C7" i="23"/>
  <c r="C7" i="24"/>
  <c r="C7" i="25"/>
  <c r="C7" i="26"/>
  <c r="C7" i="27"/>
  <c r="C7" i="28"/>
  <c r="C7" i="20"/>
  <c r="C6" i="21"/>
  <c r="C6" i="22"/>
  <c r="C6" i="23"/>
  <c r="C6" i="24"/>
  <c r="C6" i="25"/>
  <c r="C6" i="26"/>
  <c r="C5" i="27"/>
  <c r="C6" i="28"/>
  <c r="C5" i="30"/>
  <c r="C6" i="20"/>
  <c r="D59" i="22" l="1"/>
  <c r="D29" i="21"/>
  <c r="D37" i="26"/>
  <c r="D12" i="25"/>
  <c r="D77" i="24"/>
  <c r="D66" i="23"/>
  <c r="F1" i="25"/>
  <c r="E1" i="20"/>
  <c r="E3" i="20" s="1"/>
  <c r="F1" i="21"/>
  <c r="E1" i="30"/>
  <c r="F1" i="22"/>
  <c r="B12" i="32"/>
  <c r="F1" i="26"/>
  <c r="E1" i="27"/>
  <c r="E1" i="28"/>
  <c r="F1" i="24"/>
  <c r="F1" i="23"/>
  <c r="D261" i="4"/>
  <c r="D260" i="4"/>
  <c r="D259" i="4"/>
  <c r="D258" i="4"/>
  <c r="D348" i="4"/>
  <c r="T348" i="4" s="1"/>
  <c r="S348" i="4"/>
  <c r="D347" i="4"/>
  <c r="T347" i="4" s="1"/>
  <c r="S347" i="4"/>
  <c r="D346" i="4"/>
  <c r="T346" i="4" s="1"/>
  <c r="S346" i="4"/>
  <c r="D345" i="4"/>
  <c r="T345" i="4" s="1"/>
  <c r="S345" i="4"/>
  <c r="D344" i="4"/>
  <c r="T344" i="4" s="1"/>
  <c r="S344" i="4"/>
  <c r="D340" i="4"/>
  <c r="T340" i="4" s="1"/>
  <c r="D339" i="4"/>
  <c r="T339" i="4" s="1"/>
  <c r="D338" i="4"/>
  <c r="T338" i="4" s="1"/>
  <c r="D337" i="4"/>
  <c r="T337" i="4" s="1"/>
  <c r="D336" i="4"/>
  <c r="T336" i="4" s="1"/>
  <c r="D335" i="4"/>
  <c r="T335" i="4" s="1"/>
  <c r="D334" i="4"/>
  <c r="T334" i="4" s="1"/>
  <c r="D333" i="4"/>
  <c r="T333" i="4" s="1"/>
  <c r="D332" i="4"/>
  <c r="T332" i="4" s="1"/>
  <c r="D331" i="4"/>
  <c r="D330" i="4"/>
  <c r="D329" i="4"/>
  <c r="D328" i="4"/>
  <c r="D327" i="4"/>
  <c r="D326" i="4"/>
  <c r="E3" i="28" l="1"/>
  <c r="B11" i="32"/>
  <c r="F3" i="25"/>
  <c r="B7" i="32"/>
  <c r="D7" i="32" s="1"/>
  <c r="F3" i="23"/>
  <c r="B5" i="32"/>
  <c r="D5" i="32" s="1"/>
  <c r="F3" i="21"/>
  <c r="B3" i="32"/>
  <c r="D3" i="32" s="1"/>
  <c r="E3" i="27"/>
  <c r="B10" i="32"/>
  <c r="E3" i="30"/>
  <c r="B13" i="32"/>
  <c r="F3" i="26"/>
  <c r="B9" i="32"/>
  <c r="D9" i="32" s="1"/>
  <c r="F3" i="24"/>
  <c r="B6" i="32"/>
  <c r="D6" i="32" s="1"/>
  <c r="F3" i="22"/>
  <c r="B4" i="32"/>
  <c r="D322" i="4"/>
  <c r="T322" i="4" s="1"/>
  <c r="S322" i="4"/>
  <c r="D325" i="4"/>
  <c r="D324" i="4"/>
  <c r="D323" i="4"/>
  <c r="D321" i="4"/>
  <c r="D320" i="4"/>
  <c r="D319" i="4"/>
  <c r="C12" i="32" l="1"/>
  <c r="C14" i="32" s="1"/>
  <c r="B14" i="32"/>
  <c r="D10" i="32"/>
  <c r="D4" i="32"/>
  <c r="F3" i="32" s="1"/>
  <c r="H3" i="32" s="1"/>
  <c r="H4" i="32" s="1"/>
  <c r="H5" i="32" s="1"/>
  <c r="H6" i="32" s="1"/>
  <c r="H7" i="32" s="1"/>
  <c r="H8" i="32" s="1"/>
  <c r="H9" i="32" s="1"/>
  <c r="H10" i="32" s="1"/>
  <c r="D318" i="4"/>
  <c r="D317" i="4"/>
  <c r="U355" i="4" l="1"/>
  <c r="V283" i="4"/>
  <c r="V284" i="4"/>
  <c r="V285" i="4"/>
  <c r="V286" i="4"/>
  <c r="V287" i="4"/>
  <c r="V288" i="4"/>
  <c r="V289" i="4"/>
  <c r="V290" i="4"/>
  <c r="V291" i="4"/>
  <c r="V292" i="4"/>
  <c r="V293" i="4"/>
  <c r="V294" i="4"/>
  <c r="V295" i="4"/>
  <c r="V296" i="4"/>
  <c r="V297" i="4"/>
  <c r="V298" i="4"/>
  <c r="V299" i="4"/>
  <c r="V300" i="4"/>
  <c r="V301" i="4"/>
  <c r="V302" i="4"/>
  <c r="V303" i="4"/>
  <c r="V304" i="4"/>
  <c r="V305" i="4"/>
  <c r="V306" i="4"/>
  <c r="V307" i="4"/>
  <c r="D49" i="4"/>
  <c r="N49" i="4" s="1"/>
  <c r="D50" i="4"/>
  <c r="N50" i="4" s="1"/>
  <c r="D51" i="4"/>
  <c r="N51" i="4" s="1"/>
  <c r="D52" i="4"/>
  <c r="N52" i="4" s="1"/>
  <c r="D53" i="4"/>
  <c r="N53" i="4" s="1"/>
  <c r="D54" i="4"/>
  <c r="N54" i="4" s="1"/>
  <c r="D55" i="4"/>
  <c r="N55" i="4" s="1"/>
  <c r="D56" i="4"/>
  <c r="N56" i="4" s="1"/>
  <c r="D57" i="4"/>
  <c r="N57" i="4" s="1"/>
  <c r="D58" i="4"/>
  <c r="N58" i="4" s="1"/>
  <c r="D59" i="4"/>
  <c r="N59" i="4" s="1"/>
  <c r="D60" i="4"/>
  <c r="N60" i="4" s="1"/>
  <c r="D61" i="4"/>
  <c r="N61" i="4" s="1"/>
  <c r="D62" i="4"/>
  <c r="N62" i="4" s="1"/>
  <c r="D63" i="4"/>
  <c r="N63" i="4" s="1"/>
  <c r="D64" i="4"/>
  <c r="N64" i="4" s="1"/>
  <c r="D65" i="4"/>
  <c r="N65" i="4" s="1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D124" i="4"/>
  <c r="P124" i="4" s="1"/>
  <c r="D125" i="4"/>
  <c r="P125" i="4" s="1"/>
  <c r="D126" i="4"/>
  <c r="P126" i="4" s="1"/>
  <c r="D127" i="4"/>
  <c r="P127" i="4" s="1"/>
  <c r="D128" i="4"/>
  <c r="P128" i="4" s="1"/>
  <c r="D129" i="4"/>
  <c r="D130" i="4"/>
  <c r="P130" i="4" s="1"/>
  <c r="D131" i="4"/>
  <c r="P131" i="4" s="1"/>
  <c r="D132" i="4"/>
  <c r="P132" i="4" s="1"/>
  <c r="D133" i="4"/>
  <c r="P133" i="4" s="1"/>
  <c r="D134" i="4"/>
  <c r="P134" i="4" s="1"/>
  <c r="D135" i="4"/>
  <c r="P135" i="4" s="1"/>
  <c r="D136" i="4"/>
  <c r="P136" i="4" s="1"/>
  <c r="D137" i="4"/>
  <c r="P137" i="4" s="1"/>
  <c r="D138" i="4"/>
  <c r="P138" i="4" s="1"/>
  <c r="D139" i="4"/>
  <c r="P139" i="4" s="1"/>
  <c r="D140" i="4"/>
  <c r="P140" i="4" s="1"/>
  <c r="D141" i="4"/>
  <c r="P141" i="4" s="1"/>
  <c r="D142" i="4"/>
  <c r="P142" i="4" s="1"/>
  <c r="D143" i="4"/>
  <c r="P143" i="4" s="1"/>
  <c r="D144" i="4"/>
  <c r="P144" i="4" s="1"/>
  <c r="D145" i="4"/>
  <c r="D146" i="4"/>
  <c r="P146" i="4" s="1"/>
  <c r="D147" i="4"/>
  <c r="P147" i="4" s="1"/>
  <c r="D148" i="4"/>
  <c r="P148" i="4" s="1"/>
  <c r="D149" i="4"/>
  <c r="P149" i="4" s="1"/>
  <c r="D150" i="4"/>
  <c r="P150" i="4" s="1"/>
  <c r="D151" i="4"/>
  <c r="P151" i="4" s="1"/>
  <c r="D152" i="4"/>
  <c r="P152" i="4" s="1"/>
  <c r="D153" i="4"/>
  <c r="P153" i="4" s="1"/>
  <c r="D154" i="4"/>
  <c r="P154" i="4" s="1"/>
  <c r="D155" i="4"/>
  <c r="P155" i="4" s="1"/>
  <c r="D156" i="4"/>
  <c r="P156" i="4" s="1"/>
  <c r="D157" i="4"/>
  <c r="O124" i="4"/>
  <c r="O125" i="4"/>
  <c r="O126" i="4"/>
  <c r="O127" i="4"/>
  <c r="O128" i="4"/>
  <c r="O129" i="4"/>
  <c r="P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P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P157" i="4"/>
  <c r="O158" i="4"/>
  <c r="P158" i="4"/>
  <c r="D257" i="4"/>
  <c r="R257" i="4" s="1"/>
  <c r="D256" i="4"/>
  <c r="R256" i="4" s="1"/>
  <c r="D255" i="4"/>
  <c r="R255" i="4" s="1"/>
  <c r="Q255" i="4"/>
  <c r="Q256" i="4"/>
  <c r="Q257" i="4"/>
  <c r="Q258" i="4"/>
  <c r="R258" i="4"/>
  <c r="Q259" i="4"/>
  <c r="R259" i="4"/>
  <c r="Q260" i="4"/>
  <c r="R260" i="4"/>
  <c r="Q261" i="4"/>
  <c r="R261" i="4"/>
  <c r="Q262" i="4"/>
  <c r="R262" i="4"/>
  <c r="Q263" i="4"/>
  <c r="R263" i="4"/>
  <c r="Q264" i="4"/>
  <c r="R264" i="4"/>
  <c r="Q265" i="4"/>
  <c r="R265" i="4"/>
  <c r="Q266" i="4"/>
  <c r="R266" i="4"/>
  <c r="Q267" i="4"/>
  <c r="R267" i="4"/>
  <c r="Q268" i="4"/>
  <c r="R268" i="4"/>
  <c r="Q269" i="4"/>
  <c r="R269" i="4"/>
  <c r="Q270" i="4"/>
  <c r="Q271" i="4"/>
  <c r="D238" i="4"/>
  <c r="R238" i="4" s="1"/>
  <c r="D239" i="4"/>
  <c r="R239" i="4" s="1"/>
  <c r="D240" i="4"/>
  <c r="R240" i="4" s="1"/>
  <c r="D241" i="4"/>
  <c r="R241" i="4" s="1"/>
  <c r="D242" i="4"/>
  <c r="R242" i="4" s="1"/>
  <c r="D243" i="4"/>
  <c r="R243" i="4" s="1"/>
  <c r="D244" i="4"/>
  <c r="R244" i="4" s="1"/>
  <c r="D245" i="4"/>
  <c r="R245" i="4" s="1"/>
  <c r="D246" i="4"/>
  <c r="R246" i="4" s="1"/>
  <c r="D247" i="4"/>
  <c r="R247" i="4" s="1"/>
  <c r="D248" i="4"/>
  <c r="R248" i="4" s="1"/>
  <c r="D249" i="4"/>
  <c r="R249" i="4" s="1"/>
  <c r="D250" i="4"/>
  <c r="R250" i="4" s="1"/>
  <c r="D251" i="4"/>
  <c r="R251" i="4" s="1"/>
  <c r="D252" i="4"/>
  <c r="R252" i="4" s="1"/>
  <c r="D253" i="4"/>
  <c r="R253" i="4" s="1"/>
  <c r="D254" i="4"/>
  <c r="R254" i="4" s="1"/>
  <c r="D270" i="4"/>
  <c r="R270" i="4" s="1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S315" i="4"/>
  <c r="S316" i="4"/>
  <c r="T316" i="4"/>
  <c r="S317" i="4"/>
  <c r="T317" i="4"/>
  <c r="S318" i="4"/>
  <c r="T318" i="4"/>
  <c r="S319" i="4"/>
  <c r="T319" i="4"/>
  <c r="S320" i="4"/>
  <c r="T320" i="4"/>
  <c r="S321" i="4"/>
  <c r="T321" i="4"/>
  <c r="S323" i="4"/>
  <c r="T323" i="4"/>
  <c r="S324" i="4"/>
  <c r="T324" i="4"/>
  <c r="S325" i="4"/>
  <c r="T325" i="4"/>
  <c r="S326" i="4"/>
  <c r="T326" i="4"/>
  <c r="S327" i="4"/>
  <c r="T327" i="4"/>
  <c r="S328" i="4"/>
  <c r="T328" i="4"/>
  <c r="S329" i="4"/>
  <c r="T329" i="4"/>
  <c r="S330" i="4"/>
  <c r="T330" i="4"/>
  <c r="S331" i="4"/>
  <c r="T331" i="4"/>
  <c r="S332" i="4"/>
  <c r="S333" i="4"/>
  <c r="S334" i="4"/>
  <c r="S335" i="4"/>
  <c r="S336" i="4"/>
  <c r="S337" i="4"/>
  <c r="S338" i="4"/>
  <c r="S339" i="4"/>
  <c r="S340" i="4"/>
  <c r="S341" i="4"/>
  <c r="S342" i="4"/>
  <c r="S343" i="4"/>
  <c r="S352" i="4"/>
  <c r="S353" i="4"/>
  <c r="S354" i="4"/>
  <c r="V273" i="4" l="1"/>
  <c r="V274" i="4"/>
  <c r="V275" i="4"/>
  <c r="V276" i="4"/>
  <c r="V277" i="4"/>
  <c r="V278" i="4"/>
  <c r="V279" i="4"/>
  <c r="V280" i="4"/>
  <c r="V281" i="4"/>
  <c r="V282" i="4"/>
  <c r="V272" i="4"/>
  <c r="D273" i="4"/>
  <c r="W273" i="4" s="1"/>
  <c r="D274" i="4"/>
  <c r="W274" i="4" s="1"/>
  <c r="D275" i="4"/>
  <c r="W275" i="4" s="1"/>
  <c r="D276" i="4"/>
  <c r="W276" i="4" s="1"/>
  <c r="D277" i="4"/>
  <c r="W277" i="4" s="1"/>
  <c r="D278" i="4"/>
  <c r="W278" i="4" s="1"/>
  <c r="D279" i="4"/>
  <c r="W279" i="4" s="1"/>
  <c r="D280" i="4"/>
  <c r="W280" i="4" s="1"/>
  <c r="D281" i="4"/>
  <c r="W281" i="4" s="1"/>
  <c r="D282" i="4"/>
  <c r="W282" i="4" s="1"/>
  <c r="D283" i="4"/>
  <c r="W283" i="4" s="1"/>
  <c r="D284" i="4"/>
  <c r="D285" i="4"/>
  <c r="D286" i="4"/>
  <c r="D287" i="4"/>
  <c r="W287" i="4" s="1"/>
  <c r="D288" i="4"/>
  <c r="W288" i="4" s="1"/>
  <c r="D289" i="4"/>
  <c r="W289" i="4" s="1"/>
  <c r="D290" i="4"/>
  <c r="W290" i="4" s="1"/>
  <c r="D291" i="4"/>
  <c r="W291" i="4" s="1"/>
  <c r="D292" i="4"/>
  <c r="W292" i="4" s="1"/>
  <c r="D293" i="4"/>
  <c r="W293" i="4" s="1"/>
  <c r="D294" i="4"/>
  <c r="W294" i="4" s="1"/>
  <c r="D295" i="4"/>
  <c r="W295" i="4" s="1"/>
  <c r="D296" i="4"/>
  <c r="W296" i="4" s="1"/>
  <c r="D297" i="4"/>
  <c r="W297" i="4" s="1"/>
  <c r="D298" i="4"/>
  <c r="W298" i="4" s="1"/>
  <c r="D299" i="4"/>
  <c r="W299" i="4" s="1"/>
  <c r="D300" i="4"/>
  <c r="W300" i="4" s="1"/>
  <c r="D301" i="4"/>
  <c r="W301" i="4" s="1"/>
  <c r="D302" i="4"/>
  <c r="W302" i="4" s="1"/>
  <c r="D303" i="4"/>
  <c r="W303" i="4" s="1"/>
  <c r="D304" i="4"/>
  <c r="W304" i="4" s="1"/>
  <c r="D305" i="4"/>
  <c r="W305" i="4" s="1"/>
  <c r="D306" i="4"/>
  <c r="W306" i="4" s="1"/>
  <c r="D307" i="4"/>
  <c r="W307" i="4" s="1"/>
  <c r="Q226" i="4"/>
  <c r="Q227" i="4"/>
  <c r="Q228" i="4"/>
  <c r="Q229" i="4"/>
  <c r="Q230" i="4"/>
  <c r="Q231" i="4"/>
  <c r="Q232" i="4"/>
  <c r="Q233" i="4"/>
  <c r="Q234" i="4"/>
  <c r="Q235" i="4"/>
  <c r="Q236" i="4"/>
  <c r="Q237" i="4"/>
  <c r="D226" i="4"/>
  <c r="R226" i="4" s="1"/>
  <c r="D227" i="4"/>
  <c r="R227" i="4" s="1"/>
  <c r="D228" i="4"/>
  <c r="R228" i="4" s="1"/>
  <c r="D229" i="4"/>
  <c r="R229" i="4" s="1"/>
  <c r="D230" i="4"/>
  <c r="R230" i="4" s="1"/>
  <c r="D231" i="4"/>
  <c r="R231" i="4" s="1"/>
  <c r="D232" i="4"/>
  <c r="R232" i="4" s="1"/>
  <c r="D233" i="4"/>
  <c r="R233" i="4" s="1"/>
  <c r="D234" i="4"/>
  <c r="R234" i="4" s="1"/>
  <c r="D235" i="4"/>
  <c r="R235" i="4" s="1"/>
  <c r="D236" i="4"/>
  <c r="R236" i="4" s="1"/>
  <c r="D237" i="4"/>
  <c r="R237" i="4" s="1"/>
  <c r="D271" i="4"/>
  <c r="R271" i="4" s="1"/>
  <c r="D272" i="4"/>
  <c r="W272" i="4" s="1"/>
  <c r="O113" i="4"/>
  <c r="O114" i="4"/>
  <c r="O115" i="4"/>
  <c r="O116" i="4"/>
  <c r="O117" i="4"/>
  <c r="O118" i="4"/>
  <c r="O119" i="4"/>
  <c r="O120" i="4"/>
  <c r="O121" i="4"/>
  <c r="O122" i="4"/>
  <c r="O123" i="4"/>
  <c r="D113" i="4"/>
  <c r="P113" i="4" s="1"/>
  <c r="D114" i="4"/>
  <c r="P114" i="4" s="1"/>
  <c r="D115" i="4"/>
  <c r="P115" i="4" s="1"/>
  <c r="D116" i="4"/>
  <c r="P116" i="4" s="1"/>
  <c r="D117" i="4"/>
  <c r="P117" i="4" s="1"/>
  <c r="D118" i="4"/>
  <c r="P118" i="4" s="1"/>
  <c r="D119" i="4"/>
  <c r="P119" i="4" s="1"/>
  <c r="D120" i="4"/>
  <c r="P120" i="4" s="1"/>
  <c r="D121" i="4"/>
  <c r="P121" i="4" s="1"/>
  <c r="D122" i="4"/>
  <c r="P122" i="4" s="1"/>
  <c r="D123" i="4"/>
  <c r="P123" i="4" s="1"/>
  <c r="D36" i="4"/>
  <c r="M48" i="4"/>
  <c r="M47" i="4"/>
  <c r="M46" i="4"/>
  <c r="M45" i="4"/>
  <c r="K182" i="4"/>
  <c r="K183" i="4"/>
  <c r="K184" i="4"/>
  <c r="L184" i="4"/>
  <c r="K185" i="4"/>
  <c r="L185" i="4"/>
  <c r="K186" i="4"/>
  <c r="L186" i="4"/>
  <c r="K187" i="4"/>
  <c r="L187" i="4"/>
  <c r="K188" i="4"/>
  <c r="L188" i="4"/>
  <c r="K189" i="4"/>
  <c r="L189" i="4"/>
  <c r="K190" i="4"/>
  <c r="L190" i="4"/>
  <c r="K191" i="4"/>
  <c r="L191" i="4"/>
  <c r="K192" i="4"/>
  <c r="L192" i="4"/>
  <c r="K193" i="4"/>
  <c r="L193" i="4"/>
  <c r="K194" i="4"/>
  <c r="L194" i="4"/>
  <c r="K195" i="4"/>
  <c r="L195" i="4"/>
  <c r="K196" i="4"/>
  <c r="L196" i="4"/>
  <c r="K197" i="4"/>
  <c r="L197" i="4"/>
  <c r="K198" i="4"/>
  <c r="K199" i="4"/>
  <c r="V355" i="4" l="1"/>
  <c r="W286" i="4"/>
  <c r="W285" i="4"/>
  <c r="W284" i="4"/>
  <c r="W355" i="4"/>
  <c r="D42" i="4"/>
  <c r="D43" i="4"/>
  <c r="D44" i="4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216" i="4"/>
  <c r="D217" i="4"/>
  <c r="D218" i="4"/>
  <c r="D219" i="4"/>
  <c r="D220" i="4"/>
  <c r="D221" i="4"/>
  <c r="D222" i="4"/>
  <c r="D223" i="4"/>
  <c r="D224" i="4"/>
  <c r="D225" i="4"/>
  <c r="D215" i="4" l="1"/>
  <c r="P112" i="4"/>
  <c r="O112" i="4"/>
  <c r="P111" i="4"/>
  <c r="O111" i="4"/>
  <c r="P110" i="4"/>
  <c r="O110" i="4"/>
  <c r="P109" i="4"/>
  <c r="O109" i="4"/>
  <c r="P108" i="4"/>
  <c r="O108" i="4"/>
  <c r="P107" i="4"/>
  <c r="O107" i="4"/>
  <c r="D45" i="4"/>
  <c r="N45" i="4" s="1"/>
  <c r="D46" i="4"/>
  <c r="N46" i="4" s="1"/>
  <c r="D47" i="4"/>
  <c r="N47" i="4" s="1"/>
  <c r="D48" i="4"/>
  <c r="N48" i="4" s="1"/>
  <c r="D66" i="4"/>
  <c r="N66" i="4" s="1"/>
  <c r="D7" i="4" l="1"/>
  <c r="D159" i="4"/>
  <c r="D214" i="4" l="1"/>
  <c r="R214" i="4" s="1"/>
  <c r="D213" i="4"/>
  <c r="R213" i="4" s="1"/>
  <c r="D212" i="4"/>
  <c r="R212" i="4" s="1"/>
  <c r="Q212" i="4"/>
  <c r="Q213" i="4"/>
  <c r="Q214" i="4"/>
  <c r="Q215" i="4"/>
  <c r="R215" i="4"/>
  <c r="Q216" i="4"/>
  <c r="R216" i="4"/>
  <c r="Q217" i="4"/>
  <c r="R217" i="4"/>
  <c r="Q218" i="4"/>
  <c r="R218" i="4"/>
  <c r="Q219" i="4"/>
  <c r="R219" i="4"/>
  <c r="Q220" i="4"/>
  <c r="R220" i="4"/>
  <c r="Q221" i="4"/>
  <c r="R221" i="4"/>
  <c r="Q222" i="4"/>
  <c r="R222" i="4"/>
  <c r="Q223" i="4"/>
  <c r="R223" i="4"/>
  <c r="Q224" i="4"/>
  <c r="R224" i="4"/>
  <c r="Q225" i="4"/>
  <c r="R225" i="4"/>
  <c r="M41" i="4"/>
  <c r="M42" i="4"/>
  <c r="M43" i="4"/>
  <c r="O101" i="4"/>
  <c r="O102" i="4"/>
  <c r="O103" i="4"/>
  <c r="O104" i="4"/>
  <c r="P101" i="4"/>
  <c r="P102" i="4"/>
  <c r="D103" i="4"/>
  <c r="P103" i="4" s="1"/>
  <c r="P104" i="4"/>
  <c r="M40" i="4"/>
  <c r="M39" i="4"/>
  <c r="D39" i="4"/>
  <c r="N39" i="4" s="1"/>
  <c r="D40" i="4"/>
  <c r="N40" i="4" s="1"/>
  <c r="D41" i="4"/>
  <c r="N41" i="4" s="1"/>
  <c r="N42" i="4"/>
  <c r="N43" i="4"/>
  <c r="N44" i="4"/>
  <c r="F97" i="16" l="1"/>
  <c r="D53" i="16" l="1"/>
  <c r="P100" i="4" l="1"/>
  <c r="O100" i="4"/>
  <c r="P99" i="4"/>
  <c r="O99" i="4"/>
  <c r="P98" i="4"/>
  <c r="O98" i="4"/>
  <c r="P97" i="4"/>
  <c r="O97" i="4"/>
  <c r="P96" i="4" l="1"/>
  <c r="O96" i="4"/>
  <c r="P95" i="4"/>
  <c r="O95" i="4"/>
  <c r="I6" i="16" l="1"/>
  <c r="D23" i="16" l="1"/>
  <c r="D40" i="16"/>
  <c r="N77" i="16" l="1"/>
  <c r="N78" i="16"/>
  <c r="N79" i="16"/>
  <c r="N76" i="16"/>
  <c r="D76" i="16"/>
  <c r="O76" i="16" s="1"/>
  <c r="D77" i="16"/>
  <c r="O77" i="16" s="1"/>
  <c r="D78" i="16"/>
  <c r="O78" i="16" s="1"/>
  <c r="D79" i="16"/>
  <c r="O79" i="16" s="1"/>
  <c r="D72" i="16"/>
  <c r="K72" i="16" s="1"/>
  <c r="D73" i="16"/>
  <c r="K73" i="16" s="1"/>
  <c r="D74" i="16"/>
  <c r="K74" i="16" s="1"/>
  <c r="D75" i="16"/>
  <c r="K75" i="16" s="1"/>
  <c r="J71" i="16"/>
  <c r="J72" i="16"/>
  <c r="J73" i="16"/>
  <c r="J74" i="16"/>
  <c r="J75" i="16"/>
  <c r="J68" i="16"/>
  <c r="J69" i="16"/>
  <c r="J70" i="16"/>
  <c r="P59" i="16"/>
  <c r="P60" i="16"/>
  <c r="P61" i="16"/>
  <c r="P62" i="16"/>
  <c r="P63" i="16"/>
  <c r="P64" i="16"/>
  <c r="P65" i="16"/>
  <c r="P66" i="16"/>
  <c r="P67" i="16"/>
  <c r="P58" i="16"/>
  <c r="D62" i="16"/>
  <c r="Q62" i="16" s="1"/>
  <c r="D63" i="16"/>
  <c r="Q63" i="16" s="1"/>
  <c r="D64" i="16"/>
  <c r="Q64" i="16" s="1"/>
  <c r="D65" i="16"/>
  <c r="Q65" i="16" s="1"/>
  <c r="D66" i="16"/>
  <c r="Q66" i="16" s="1"/>
  <c r="D67" i="16"/>
  <c r="Q67" i="16" s="1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0" i="16"/>
  <c r="L51" i="16"/>
  <c r="L52" i="16"/>
  <c r="L53" i="16"/>
  <c r="L54" i="16"/>
  <c r="L55" i="16"/>
  <c r="L56" i="16"/>
  <c r="L57" i="16"/>
  <c r="L35" i="16"/>
  <c r="D46" i="16"/>
  <c r="M46" i="16" s="1"/>
  <c r="D47" i="16"/>
  <c r="M47" i="16" s="1"/>
  <c r="D48" i="16"/>
  <c r="M48" i="16" s="1"/>
  <c r="D49" i="16"/>
  <c r="M49" i="16" s="1"/>
  <c r="D50" i="16"/>
  <c r="M50" i="16" s="1"/>
  <c r="D51" i="16"/>
  <c r="M51" i="16" s="1"/>
  <c r="M40" i="16"/>
  <c r="D41" i="16"/>
  <c r="M41" i="16" s="1"/>
  <c r="D42" i="16"/>
  <c r="M42" i="16" s="1"/>
  <c r="D43" i="16"/>
  <c r="M43" i="16" s="1"/>
  <c r="D44" i="16"/>
  <c r="M44" i="16" s="1"/>
  <c r="D45" i="16"/>
  <c r="M45" i="16" s="1"/>
  <c r="D52" i="16"/>
  <c r="M52" i="16" s="1"/>
  <c r="M53" i="16"/>
  <c r="D54" i="16"/>
  <c r="M54" i="16" s="1"/>
  <c r="D55" i="16"/>
  <c r="M55" i="16" s="1"/>
  <c r="D56" i="16"/>
  <c r="M56" i="16" s="1"/>
  <c r="D57" i="16"/>
  <c r="M57" i="16" s="1"/>
  <c r="D24" i="16"/>
  <c r="I24" i="16" s="1"/>
  <c r="D25" i="16"/>
  <c r="I25" i="16" s="1"/>
  <c r="D26" i="16"/>
  <c r="I26" i="16" s="1"/>
  <c r="D27" i="16"/>
  <c r="I27" i="16" s="1"/>
  <c r="D28" i="16"/>
  <c r="I28" i="16" s="1"/>
  <c r="D29" i="16"/>
  <c r="I29" i="16" s="1"/>
  <c r="D30" i="16"/>
  <c r="I30" i="16" s="1"/>
  <c r="D31" i="16"/>
  <c r="I31" i="16" s="1"/>
  <c r="D32" i="16"/>
  <c r="I32" i="16" s="1"/>
  <c r="D33" i="16"/>
  <c r="I33" i="16" s="1"/>
  <c r="D34" i="16"/>
  <c r="I34" i="16" s="1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7" i="16"/>
  <c r="D16" i="16"/>
  <c r="I16" i="16" s="1"/>
  <c r="D17" i="16"/>
  <c r="I17" i="16" s="1"/>
  <c r="D18" i="16"/>
  <c r="I18" i="16" s="1"/>
  <c r="D19" i="16"/>
  <c r="I19" i="16" s="1"/>
  <c r="D20" i="16"/>
  <c r="I20" i="16" s="1"/>
  <c r="D21" i="16"/>
  <c r="I21" i="16" s="1"/>
  <c r="D22" i="16"/>
  <c r="I22" i="16" s="1"/>
  <c r="I23" i="16"/>
  <c r="C97" i="16"/>
  <c r="B97" i="16"/>
  <c r="D96" i="16"/>
  <c r="D95" i="16"/>
  <c r="D94" i="16"/>
  <c r="D92" i="16"/>
  <c r="D91" i="16"/>
  <c r="D90" i="16"/>
  <c r="D89" i="16"/>
  <c r="D88" i="16"/>
  <c r="D87" i="16"/>
  <c r="D86" i="16"/>
  <c r="D85" i="16"/>
  <c r="D84" i="16"/>
  <c r="D83" i="16"/>
  <c r="D82" i="16"/>
  <c r="D81" i="16"/>
  <c r="D80" i="16"/>
  <c r="D71" i="16"/>
  <c r="K71" i="16" s="1"/>
  <c r="D70" i="16"/>
  <c r="K70" i="16" s="1"/>
  <c r="D69" i="16"/>
  <c r="K69" i="16" s="1"/>
  <c r="D68" i="16"/>
  <c r="K68" i="16" s="1"/>
  <c r="D61" i="16"/>
  <c r="Q61" i="16" s="1"/>
  <c r="D60" i="16"/>
  <c r="Q60" i="16" s="1"/>
  <c r="D59" i="16"/>
  <c r="Q59" i="16" s="1"/>
  <c r="D58" i="16"/>
  <c r="Q58" i="16" s="1"/>
  <c r="D39" i="16"/>
  <c r="M39" i="16" s="1"/>
  <c r="D38" i="16"/>
  <c r="M38" i="16" s="1"/>
  <c r="D37" i="16"/>
  <c r="M37" i="16" s="1"/>
  <c r="D36" i="16"/>
  <c r="M36" i="16" s="1"/>
  <c r="D35" i="16"/>
  <c r="M35" i="16" s="1"/>
  <c r="D15" i="16"/>
  <c r="I15" i="16" s="1"/>
  <c r="D14" i="16"/>
  <c r="I14" i="16" s="1"/>
  <c r="D13" i="16"/>
  <c r="I13" i="16" s="1"/>
  <c r="D12" i="16"/>
  <c r="I12" i="16" s="1"/>
  <c r="D11" i="16"/>
  <c r="I11" i="16" s="1"/>
  <c r="D10" i="16"/>
  <c r="I10" i="16" s="1"/>
  <c r="D9" i="16"/>
  <c r="I9" i="16" s="1"/>
  <c r="D8" i="16"/>
  <c r="I8" i="16" s="1"/>
  <c r="D7" i="16"/>
  <c r="I7" i="16" s="1"/>
  <c r="H6" i="16"/>
  <c r="D6" i="16"/>
  <c r="I6" i="1"/>
  <c r="S310" i="4"/>
  <c r="S311" i="4"/>
  <c r="S312" i="4"/>
  <c r="S313" i="4"/>
  <c r="S314" i="4"/>
  <c r="S309" i="4"/>
  <c r="Q201" i="4"/>
  <c r="Q202" i="4"/>
  <c r="Q203" i="4"/>
  <c r="Q204" i="4"/>
  <c r="Q205" i="4"/>
  <c r="Q206" i="4"/>
  <c r="Q207" i="4"/>
  <c r="Q208" i="4"/>
  <c r="Q209" i="4"/>
  <c r="Q210" i="4"/>
  <c r="Q211" i="4"/>
  <c r="Q200" i="4"/>
  <c r="O87" i="4"/>
  <c r="P87" i="4"/>
  <c r="O88" i="4"/>
  <c r="P88" i="4"/>
  <c r="O89" i="4"/>
  <c r="P89" i="4"/>
  <c r="O90" i="4"/>
  <c r="P90" i="4"/>
  <c r="O91" i="4"/>
  <c r="P91" i="4"/>
  <c r="O92" i="4"/>
  <c r="P92" i="4"/>
  <c r="O93" i="4"/>
  <c r="P93" i="4"/>
  <c r="O94" i="4"/>
  <c r="P94" i="4"/>
  <c r="O105" i="4"/>
  <c r="P105" i="4"/>
  <c r="O106" i="4"/>
  <c r="P106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6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44" i="4"/>
  <c r="M7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60" i="4"/>
  <c r="K355" i="4" l="1"/>
  <c r="M355" i="4"/>
  <c r="Q355" i="4"/>
  <c r="O355" i="4"/>
  <c r="S355" i="4"/>
  <c r="N97" i="16"/>
  <c r="P97" i="16"/>
  <c r="Q97" i="16"/>
  <c r="K97" i="16"/>
  <c r="L97" i="16"/>
  <c r="J97" i="16"/>
  <c r="M97" i="16"/>
  <c r="H97" i="16"/>
  <c r="O97" i="16"/>
  <c r="D97" i="16"/>
  <c r="D98" i="16" s="1"/>
  <c r="I97" i="16"/>
  <c r="N7" i="4" l="1"/>
  <c r="D8" i="4"/>
  <c r="N8" i="4" s="1"/>
  <c r="D7" i="1"/>
  <c r="D204" i="4" l="1"/>
  <c r="R204" i="4" s="1"/>
  <c r="D205" i="4"/>
  <c r="R205" i="4" s="1"/>
  <c r="D206" i="4"/>
  <c r="R206" i="4" s="1"/>
  <c r="D207" i="4"/>
  <c r="R207" i="4" s="1"/>
  <c r="D208" i="4"/>
  <c r="R208" i="4" s="1"/>
  <c r="D209" i="4"/>
  <c r="R209" i="4" s="1"/>
  <c r="D210" i="4"/>
  <c r="R210" i="4" s="1"/>
  <c r="D211" i="4"/>
  <c r="R211" i="4" s="1"/>
  <c r="D308" i="4"/>
  <c r="D83" i="4"/>
  <c r="P83" i="4" s="1"/>
  <c r="P84" i="4"/>
  <c r="P85" i="4"/>
  <c r="P86" i="4"/>
  <c r="L159" i="4"/>
  <c r="D160" i="4"/>
  <c r="L160" i="4" s="1"/>
  <c r="D161" i="4"/>
  <c r="L161" i="4" s="1"/>
  <c r="D162" i="4"/>
  <c r="L162" i="4" s="1"/>
  <c r="D163" i="4"/>
  <c r="L163" i="4" s="1"/>
  <c r="D164" i="4"/>
  <c r="L164" i="4" s="1"/>
  <c r="D165" i="4"/>
  <c r="L165" i="4" s="1"/>
  <c r="D166" i="4"/>
  <c r="L166" i="4" s="1"/>
  <c r="D167" i="4"/>
  <c r="L167" i="4" s="1"/>
  <c r="D168" i="4"/>
  <c r="L168" i="4" s="1"/>
  <c r="D169" i="4"/>
  <c r="L169" i="4" s="1"/>
  <c r="D170" i="4"/>
  <c r="L170" i="4" s="1"/>
  <c r="D171" i="4"/>
  <c r="L171" i="4" s="1"/>
  <c r="D172" i="4"/>
  <c r="L172" i="4" s="1"/>
  <c r="D173" i="4"/>
  <c r="L173" i="4" s="1"/>
  <c r="D174" i="4"/>
  <c r="L174" i="4" s="1"/>
  <c r="D175" i="4"/>
  <c r="L175" i="4" s="1"/>
  <c r="D176" i="4"/>
  <c r="L176" i="4" s="1"/>
  <c r="D177" i="4"/>
  <c r="L177" i="4" s="1"/>
  <c r="D178" i="4"/>
  <c r="L178" i="4" s="1"/>
  <c r="D179" i="4"/>
  <c r="L179" i="4" s="1"/>
  <c r="D180" i="4"/>
  <c r="L180" i="4" s="1"/>
  <c r="D181" i="4"/>
  <c r="L181" i="4" s="1"/>
  <c r="D182" i="4"/>
  <c r="L182" i="4" s="1"/>
  <c r="D183" i="4"/>
  <c r="L183" i="4" s="1"/>
  <c r="D198" i="4"/>
  <c r="L198" i="4" s="1"/>
  <c r="D199" i="4"/>
  <c r="L199" i="4" s="1"/>
  <c r="D25" i="4"/>
  <c r="N25" i="4" s="1"/>
  <c r="D26" i="4"/>
  <c r="N26" i="4" s="1"/>
  <c r="D27" i="4"/>
  <c r="N27" i="4" s="1"/>
  <c r="D28" i="4"/>
  <c r="N28" i="4" s="1"/>
  <c r="D29" i="4"/>
  <c r="N29" i="4" s="1"/>
  <c r="D30" i="4"/>
  <c r="N30" i="4" s="1"/>
  <c r="D31" i="4"/>
  <c r="N31" i="4" s="1"/>
  <c r="D32" i="4"/>
  <c r="N32" i="4" s="1"/>
  <c r="D33" i="4"/>
  <c r="N33" i="4" s="1"/>
  <c r="D34" i="4"/>
  <c r="N34" i="4" s="1"/>
  <c r="D35" i="4"/>
  <c r="N35" i="4" s="1"/>
  <c r="N36" i="4"/>
  <c r="D37" i="4"/>
  <c r="N37" i="4" s="1"/>
  <c r="D38" i="4"/>
  <c r="N38" i="4" s="1"/>
  <c r="D67" i="4"/>
  <c r="P67" i="4" s="1"/>
  <c r="D68" i="4"/>
  <c r="P68" i="4" s="1"/>
  <c r="D69" i="4"/>
  <c r="P69" i="4" s="1"/>
  <c r="D70" i="4"/>
  <c r="P70" i="4" s="1"/>
  <c r="D71" i="4"/>
  <c r="P71" i="4" s="1"/>
  <c r="D72" i="4"/>
  <c r="P72" i="4" s="1"/>
  <c r="D73" i="4"/>
  <c r="P73" i="4" s="1"/>
  <c r="D74" i="4"/>
  <c r="P74" i="4" s="1"/>
  <c r="D75" i="4"/>
  <c r="P75" i="4" s="1"/>
  <c r="D76" i="4"/>
  <c r="P76" i="4" s="1"/>
  <c r="D77" i="4"/>
  <c r="P77" i="4" s="1"/>
  <c r="D78" i="4"/>
  <c r="P78" i="4" s="1"/>
  <c r="D79" i="4"/>
  <c r="P79" i="4" s="1"/>
  <c r="D80" i="4"/>
  <c r="P80" i="4" s="1"/>
  <c r="D81" i="4"/>
  <c r="P81" i="4" s="1"/>
  <c r="D82" i="4"/>
  <c r="P82" i="4" s="1"/>
  <c r="D24" i="4"/>
  <c r="N24" i="4" s="1"/>
  <c r="D23" i="4"/>
  <c r="N23" i="4" s="1"/>
  <c r="D22" i="4"/>
  <c r="N22" i="4" s="1"/>
  <c r="D21" i="4"/>
  <c r="N21" i="4" s="1"/>
  <c r="D14" i="4"/>
  <c r="N14" i="4" s="1"/>
  <c r="P355" i="4" l="1"/>
  <c r="L355" i="4"/>
  <c r="D20" i="4"/>
  <c r="N20" i="4" s="1"/>
  <c r="D19" i="4"/>
  <c r="N19" i="4" s="1"/>
  <c r="D18" i="4"/>
  <c r="N18" i="4" s="1"/>
  <c r="D17" i="4"/>
  <c r="N17" i="4" s="1"/>
  <c r="D16" i="4"/>
  <c r="N16" i="4" s="1"/>
  <c r="D15" i="4"/>
  <c r="N15" i="4" s="1"/>
  <c r="D6" i="4" l="1"/>
  <c r="D201" i="4"/>
  <c r="R201" i="4" s="1"/>
  <c r="D202" i="4"/>
  <c r="R202" i="4" s="1"/>
  <c r="D203" i="4"/>
  <c r="R203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F355" i="4" l="1"/>
  <c r="D354" i="4"/>
  <c r="D353" i="4"/>
  <c r="D352" i="4"/>
  <c r="D343" i="4"/>
  <c r="T343" i="4" s="1"/>
  <c r="D342" i="4"/>
  <c r="T342" i="4" s="1"/>
  <c r="D341" i="4"/>
  <c r="T341" i="4" s="1"/>
  <c r="D315" i="4"/>
  <c r="T315" i="4" s="1"/>
  <c r="D314" i="4"/>
  <c r="T314" i="4" s="1"/>
  <c r="D313" i="4"/>
  <c r="T313" i="4" s="1"/>
  <c r="D312" i="4"/>
  <c r="T312" i="4" s="1"/>
  <c r="D311" i="4"/>
  <c r="T311" i="4" s="1"/>
  <c r="D310" i="4"/>
  <c r="T310" i="4" s="1"/>
  <c r="D309" i="4"/>
  <c r="T309" i="4" s="1"/>
  <c r="D200" i="4"/>
  <c r="R200" i="4" s="1"/>
  <c r="D13" i="4"/>
  <c r="N13" i="4" s="1"/>
  <c r="D12" i="4"/>
  <c r="N12" i="4" s="1"/>
  <c r="D11" i="4"/>
  <c r="N11" i="4" s="1"/>
  <c r="D10" i="4"/>
  <c r="N10" i="4" s="1"/>
  <c r="D9" i="4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R355" i="4" l="1"/>
  <c r="T352" i="4"/>
  <c r="T353" i="4"/>
  <c r="T354" i="4"/>
  <c r="D355" i="4"/>
  <c r="D356" i="4" s="1"/>
  <c r="N9" i="4"/>
  <c r="N355" i="4" s="1"/>
  <c r="D57" i="1"/>
  <c r="D58" i="1" s="1"/>
  <c r="T355" i="4" l="1"/>
</calcChain>
</file>

<file path=xl/sharedStrings.xml><?xml version="1.0" encoding="utf-8"?>
<sst xmlns="http://schemas.openxmlformats.org/spreadsheetml/2006/main" count="1880" uniqueCount="207">
  <si>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</si>
  <si>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</si>
  <si>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</si>
  <si>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</si>
  <si>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</si>
  <si>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</si>
  <si>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</si>
  <si>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</si>
  <si>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</si>
  <si>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</si>
  <si>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</si>
  <si>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</si>
  <si>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</si>
  <si>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</si>
  <si>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</si>
  <si>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</si>
  <si>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</si>
  <si>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</si>
  <si>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حساب قديم</t>
  </si>
  <si>
    <t>اسمنت</t>
  </si>
  <si>
    <t>قديم</t>
  </si>
  <si>
    <t>27/7/2022</t>
  </si>
  <si>
    <t>دار الجوده</t>
  </si>
  <si>
    <t>العاديه</t>
  </si>
  <si>
    <t>لودر</t>
  </si>
  <si>
    <t>رماله</t>
  </si>
  <si>
    <t>التوصيف</t>
  </si>
  <si>
    <t>سى ووتر</t>
  </si>
  <si>
    <t>عمود3</t>
  </si>
  <si>
    <t>سقف 3</t>
  </si>
  <si>
    <t>عمود 4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</si>
  <si>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</si>
  <si>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</si>
  <si>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</si>
  <si>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</si>
  <si>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</si>
  <si>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</si>
  <si>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</si>
  <si>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</si>
  <si>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</si>
  <si>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</si>
  <si>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</si>
  <si>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</si>
  <si>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</si>
  <si>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</si>
  <si>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</si>
  <si>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</si>
  <si>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</si>
  <si>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</si>
  <si>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</si>
  <si>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</si>
  <si>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</si>
  <si>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</si>
  <si>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</si>
  <si>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</si>
  <si>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</si>
  <si>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سقف 11</t>
  </si>
  <si>
    <t>عمود 7</t>
  </si>
  <si>
    <t>عمود2</t>
  </si>
  <si>
    <t>سقف 2</t>
  </si>
  <si>
    <t>عمود 3</t>
  </si>
  <si>
    <t>عمود 8</t>
  </si>
  <si>
    <t>فولي</t>
  </si>
  <si>
    <t>رمل</t>
  </si>
  <si>
    <t>بازلت</t>
  </si>
  <si>
    <t>سقف 7</t>
  </si>
  <si>
    <t>فولى</t>
  </si>
  <si>
    <t>مرحل قديم</t>
  </si>
  <si>
    <t>15شيكاره</t>
  </si>
  <si>
    <t>شيك 451</t>
  </si>
  <si>
    <t>عمود5</t>
  </si>
  <si>
    <t>سقف5</t>
  </si>
  <si>
    <t>سقف 8</t>
  </si>
  <si>
    <t>مقاصه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</si>
  <si>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</si>
  <si>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</si>
  <si>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</si>
  <si>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</si>
  <si>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</si>
  <si>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</si>
  <si>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</si>
  <si>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</si>
  <si>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</si>
  <si>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</si>
  <si>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</si>
  <si>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</si>
  <si>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</si>
  <si>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</si>
  <si>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</si>
  <si>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</si>
  <si>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</si>
  <si>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</si>
  <si>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</si>
  <si>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</si>
  <si>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</si>
  <si>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</si>
  <si>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</si>
  <si>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محاره</t>
  </si>
  <si>
    <t>عمود 2</t>
  </si>
  <si>
    <t>مخصوص موحد</t>
  </si>
  <si>
    <t>31-7-2023 حتى 14-8-2023</t>
  </si>
  <si>
    <t>سن6</t>
  </si>
  <si>
    <t>سن2</t>
  </si>
  <si>
    <t>المنشية</t>
  </si>
  <si>
    <t>دفعات نقدية منصرفه للمورد</t>
  </si>
  <si>
    <t>سند صرف رقم</t>
  </si>
  <si>
    <t>تاريخ السند</t>
  </si>
  <si>
    <t>A6</t>
  </si>
  <si>
    <t>ابراج المستقبل</t>
  </si>
  <si>
    <t>B7</t>
  </si>
  <si>
    <t>اجمالى الفواتير</t>
  </si>
  <si>
    <t>اجمالى المسدد</t>
  </si>
  <si>
    <t>الرصيد</t>
  </si>
  <si>
    <t>رصيد  سابق</t>
  </si>
  <si>
    <t>سداد سابق من خزينة الحاج احمد</t>
  </si>
  <si>
    <t>حساب محمد كشري / تشوين</t>
  </si>
  <si>
    <t>نادي المحافظة</t>
  </si>
  <si>
    <t>7/9/20203</t>
  </si>
  <si>
    <t>10498 م</t>
  </si>
  <si>
    <t>عمولة</t>
  </si>
  <si>
    <t>حساب محمد كشري / تشوين
موقع - باغوص 2</t>
  </si>
  <si>
    <t>9-112023</t>
  </si>
  <si>
    <t>جرار</t>
  </si>
  <si>
    <t>خرسانه</t>
  </si>
  <si>
    <t>برج المنيرة
قحافة</t>
  </si>
  <si>
    <t xml:space="preserve">رمل </t>
  </si>
  <si>
    <t>جرار صغير</t>
  </si>
  <si>
    <t>2 جرار صغير</t>
  </si>
  <si>
    <t xml:space="preserve">صبه سقف </t>
  </si>
  <si>
    <t>A 10</t>
  </si>
  <si>
    <t>1170م حفر</t>
  </si>
  <si>
    <t>مخصوص - موحده</t>
  </si>
  <si>
    <t>فينو - العادية</t>
  </si>
  <si>
    <t>رمل - العادية</t>
  </si>
  <si>
    <t>تسوية</t>
  </si>
  <si>
    <t>ملاحظات</t>
  </si>
  <si>
    <t xml:space="preserve">6نقلات كبار </t>
  </si>
  <si>
    <t xml:space="preserve">3نقلات كبار </t>
  </si>
  <si>
    <t xml:space="preserve">2نقلة كبيرة </t>
  </si>
  <si>
    <t>نقلة كبيرة</t>
  </si>
  <si>
    <t>2عربية صغيرة ×600ج</t>
  </si>
  <si>
    <t xml:space="preserve">توقيع المورد </t>
  </si>
  <si>
    <t>...................</t>
  </si>
  <si>
    <t>توقيع الحسابات</t>
  </si>
  <si>
    <t>......................</t>
  </si>
  <si>
    <t>تجميع جزئي</t>
  </si>
  <si>
    <t>مخصوص موحده</t>
  </si>
  <si>
    <t>25نقله</t>
  </si>
  <si>
    <t>للعادية</t>
  </si>
  <si>
    <t xml:space="preserve"> للعادية3نقلات</t>
  </si>
  <si>
    <t>B 2</t>
  </si>
  <si>
    <t>B 4</t>
  </si>
  <si>
    <t>B 5</t>
  </si>
  <si>
    <t>B 7</t>
  </si>
  <si>
    <t>B 11</t>
  </si>
  <si>
    <t>الموقع</t>
  </si>
  <si>
    <t>المدين</t>
  </si>
  <si>
    <t>الدائن</t>
  </si>
  <si>
    <t>الاجمالى</t>
  </si>
  <si>
    <t>تجميع تجزئي</t>
  </si>
  <si>
    <t>بدون سند تم سداد كامل القيمة</t>
  </si>
  <si>
    <t>ح قارون 2023</t>
  </si>
  <si>
    <t>اجمالي المدين</t>
  </si>
  <si>
    <t>اجمالى الدائن</t>
  </si>
  <si>
    <t>البيان</t>
  </si>
  <si>
    <r>
      <t xml:space="preserve">تم اغلاق ومراجعة الحساب بين الحاج احمد والحاج محمد واغلاقه على ذلك </t>
    </r>
    <r>
      <rPr>
        <sz val="11"/>
        <color theme="1"/>
        <rFont val="Calibri"/>
        <family val="2"/>
      </rPr>
      <t>↓</t>
    </r>
  </si>
  <si>
    <t>خصم قيمة سيارة سبورتاج</t>
  </si>
  <si>
    <t xml:space="preserve">خصم قيمة بازلت - جمال </t>
  </si>
  <si>
    <t xml:space="preserve">خصم قيمة بازلت - حواس </t>
  </si>
  <si>
    <t>خصم حساب المنارة</t>
  </si>
  <si>
    <t>تم السداد نقدي بسند صرف 2153 بتاريخ 1-1-2024</t>
  </si>
  <si>
    <t>تم سداد كامل القيمة لكل ابراج قارون حتى 31-12-2023 ماعدا برج A3</t>
  </si>
  <si>
    <t>الرصيد النهائي</t>
  </si>
  <si>
    <t xml:space="preserve">ابراج المستقبل </t>
  </si>
  <si>
    <t>باغوص 2</t>
  </si>
  <si>
    <t xml:space="preserve">قحافة </t>
  </si>
  <si>
    <t>حفر برج 3</t>
  </si>
  <si>
    <t>5جرارات رمل كل جرار ب 600ج</t>
  </si>
  <si>
    <t>جرار رمل</t>
  </si>
  <si>
    <t>جرار بازلت</t>
  </si>
  <si>
    <t>A3</t>
  </si>
  <si>
    <t xml:space="preserve">حفر </t>
  </si>
  <si>
    <t>استكمال سقف البدروم</t>
  </si>
  <si>
    <t>عزل</t>
  </si>
  <si>
    <t>مبانى بدروم</t>
  </si>
  <si>
    <t>3عربيات صغيرة</t>
  </si>
  <si>
    <t>فرق نقل</t>
  </si>
  <si>
    <t>تحميل مرة اخري بعد التنزيل لموقع باغوص</t>
  </si>
  <si>
    <t>مباني و عزل</t>
  </si>
  <si>
    <t>اللبشة 3</t>
  </si>
  <si>
    <t xml:space="preserve"> رمل  </t>
  </si>
  <si>
    <t>عربيه جر رمل</t>
  </si>
  <si>
    <t>عربية صغيرة</t>
  </si>
  <si>
    <t>3عربيات صغيره</t>
  </si>
  <si>
    <t xml:space="preserve"> رمل </t>
  </si>
  <si>
    <t>5عربيات صغيره</t>
  </si>
  <si>
    <t>نقل عربيات البازلت 
والرمل</t>
  </si>
  <si>
    <t xml:space="preserve">نقل رمل </t>
  </si>
  <si>
    <t xml:space="preserve">جر عربية بازلت </t>
  </si>
  <si>
    <t>2عربية رمل صغيرة</t>
  </si>
  <si>
    <t xml:space="preserve">نقل 2عربية </t>
  </si>
  <si>
    <t>جر عربية بازلت و رمل</t>
  </si>
  <si>
    <t>مراجعة فواتير يوم 7-3-2024</t>
  </si>
  <si>
    <t>3عربية رمل صغيرة</t>
  </si>
  <si>
    <t>16-4-2024</t>
  </si>
  <si>
    <t>6عربية رمل صغيرة</t>
  </si>
  <si>
    <t>عربيه رمل صغيرة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</si>
</sst>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_-;_-* #,##0\-;_-* &quot;-&quot;??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6"/>
      <color theme="0"/>
      <name val="Calibri"/>
      <family val="2"/>
      <scheme val="minor"/>
    </font>
    <font>
      <sz val="16"/>
      <name val="Calibri"/>
      <family val="2"/>
      <scheme val="minor"/>
    </font>
    <font>
      <u val="singleAccounting"/>
      <sz val="16"/>
      <color theme="1"/>
      <name val="Calibri"/>
      <family val="2"/>
      <scheme val="minor"/>
    </font>
    <font>
      <u val="singleAccounting"/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16"/>
      <color rgb="FFFF0000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b/>
      <u/>
      <sz val="22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sz val="16"/>
      <color rgb="FFFFFFCC"/>
      <name val="Calibri"/>
      <family val="2"/>
      <scheme val="minor"/>
    </font>
    <font>
      <sz val="11"/>
      <color rgb="FFFFFFCC"/>
      <name val="Calibri"/>
      <family val="2"/>
      <scheme val="minor"/>
    </font>
    <font>
      <b/>
      <i/>
      <sz val="20"/>
      <color indexed="8"/>
      <name val="Calibri"/>
      <family val="2"/>
      <scheme val="minor"/>
    </font>
    <font>
      <b/>
      <u/>
      <sz val="20"/>
      <color indexed="8"/>
      <name val="Calibri"/>
      <family val="2"/>
      <scheme val="minor"/>
    </font>
    <font>
      <sz val="20"/>
      <name val="Calibri"/>
      <family val="2"/>
      <scheme val="minor"/>
    </font>
    <font>
      <sz val="2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4"/>
      <color rgb="FFFFFFCC"/>
      <name val="Calibri"/>
      <family val="2"/>
      <scheme val="minor"/>
    </font>
    <font>
      <b/>
      <u/>
      <sz val="24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1"/>
      <color indexed="8"/>
      <name val="Calibri"/>
      <family val="2"/>
    </font>
    <font>
      <sz val="16"/>
      <color indexed="8"/>
      <name val="Calibri"/>
      <family val="2"/>
    </font>
    <font>
      <b/>
      <u/>
      <sz val="22"/>
      <color indexed="8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b/>
      <i/>
      <sz val="16"/>
      <color indexed="8"/>
      <name val="Calibri"/>
      <family val="2"/>
    </font>
    <font>
      <b/>
      <sz val="18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D9D9D9"/>
        <bgColor indexed="64"/>
      </patternFill>
    </fill>
  </fills>
  <borders count="82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5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1" borderId="24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0" borderId="13" xfId="1" applyNumberFormat="1" applyFont="1" applyFill="1" applyBorder="1" applyAlignment="1">
      <alignment horizontal="center" vertical="center"/>
    </xf>
    <xf numFmtId="164" fontId="3" fillId="10" borderId="13" xfId="1" applyFont="1" applyFill="1" applyBorder="1" applyAlignment="1">
      <alignment horizontal="center" vertical="center"/>
    </xf>
    <xf numFmtId="166" fontId="0" fillId="12" borderId="13" xfId="1" applyNumberFormat="1" applyFon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64" fontId="0" fillId="10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1" borderId="7" xfId="1" applyNumberFormat="1" applyFont="1" applyFill="1" applyBorder="1" applyAlignment="1">
      <alignment horizontal="center" vertical="center"/>
    </xf>
    <xf numFmtId="164" fontId="0" fillId="10" borderId="10" xfId="1" applyFont="1" applyFill="1" applyBorder="1" applyAlignment="1">
      <alignment horizontal="center" vertical="center"/>
    </xf>
    <xf numFmtId="166" fontId="0" fillId="10" borderId="14" xfId="1" applyNumberFormat="1" applyFont="1" applyFill="1" applyBorder="1" applyAlignment="1">
      <alignment horizontal="center" vertical="center"/>
    </xf>
    <xf numFmtId="166" fontId="8" fillId="12" borderId="13" xfId="1" applyNumberFormat="1" applyFont="1" applyFill="1" applyBorder="1" applyAlignment="1">
      <alignment horizontal="center" vertical="center"/>
    </xf>
    <xf numFmtId="166" fontId="3" fillId="3" borderId="13" xfId="1" applyNumberFormat="1" applyFont="1" applyFill="1" applyBorder="1" applyAlignment="1">
      <alignment horizontal="center" vertical="center"/>
    </xf>
    <xf numFmtId="166" fontId="8" fillId="11" borderId="13" xfId="1" applyNumberFormat="1" applyFont="1" applyFill="1" applyBorder="1" applyAlignment="1">
      <alignment horizontal="center" vertical="center"/>
    </xf>
    <xf numFmtId="164" fontId="3" fillId="0" borderId="13" xfId="1" applyFont="1" applyBorder="1" applyAlignment="1">
      <alignment horizontal="center" vertical="center"/>
    </xf>
    <xf numFmtId="166" fontId="3" fillId="15" borderId="13" xfId="1" applyNumberFormat="1" applyFont="1" applyFill="1" applyBorder="1" applyAlignment="1">
      <alignment horizontal="center" vertical="center"/>
    </xf>
    <xf numFmtId="165" fontId="5" fillId="16" borderId="13" xfId="1" applyNumberFormat="1" applyFont="1" applyFill="1" applyBorder="1" applyAlignment="1">
      <alignment horizontal="center" vertical="center"/>
    </xf>
    <xf numFmtId="164" fontId="5" fillId="16" borderId="13" xfId="1" applyFont="1" applyFill="1" applyBorder="1" applyAlignment="1">
      <alignment horizontal="center" vertical="center"/>
    </xf>
    <xf numFmtId="1" fontId="5" fillId="16" borderId="13" xfId="1" applyNumberFormat="1" applyFont="1" applyFill="1" applyBorder="1" applyAlignment="1">
      <alignment horizontal="center" vertical="center"/>
    </xf>
    <xf numFmtId="164" fontId="5" fillId="17" borderId="13" xfId="1" applyFont="1" applyFill="1" applyBorder="1" applyAlignment="1">
      <alignment horizontal="center" vertical="center"/>
    </xf>
    <xf numFmtId="165" fontId="5" fillId="17" borderId="13" xfId="1" applyNumberFormat="1" applyFont="1" applyFill="1" applyBorder="1" applyAlignment="1">
      <alignment horizontal="center" vertical="center"/>
    </xf>
    <xf numFmtId="1" fontId="5" fillId="17" borderId="13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8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164" fontId="6" fillId="6" borderId="13" xfId="1" applyFont="1" applyFill="1" applyBorder="1" applyAlignment="1">
      <alignment horizontal="center" vertical="center"/>
    </xf>
    <xf numFmtId="164" fontId="6" fillId="3" borderId="13" xfId="1" applyFont="1" applyFill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5" borderId="13" xfId="1" applyFont="1" applyFill="1" applyBorder="1" applyAlignment="1">
      <alignment horizontal="center" vertical="center"/>
    </xf>
    <xf numFmtId="164" fontId="6" fillId="11" borderId="13" xfId="1" applyFont="1" applyFill="1" applyBorder="1" applyAlignment="1">
      <alignment horizontal="center" vertical="center"/>
    </xf>
    <xf numFmtId="164" fontId="6" fillId="11" borderId="14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1" fontId="9" fillId="8" borderId="13" xfId="0" applyNumberFormat="1" applyFont="1" applyFill="1" applyBorder="1" applyAlignment="1">
      <alignment horizontal="center" vertical="center"/>
    </xf>
    <xf numFmtId="164" fontId="9" fillId="8" borderId="13" xfId="1" applyFont="1" applyFill="1" applyBorder="1" applyAlignment="1">
      <alignment horizontal="center" vertical="center"/>
    </xf>
    <xf numFmtId="165" fontId="9" fillId="8" borderId="13" xfId="1" applyNumberFormat="1" applyFont="1" applyFill="1" applyBorder="1" applyAlignment="1">
      <alignment horizontal="center" vertical="center"/>
    </xf>
    <xf numFmtId="1" fontId="9" fillId="8" borderId="13" xfId="1" applyNumberFormat="1" applyFont="1" applyFill="1" applyBorder="1" applyAlignment="1">
      <alignment horizontal="center" vertical="center"/>
    </xf>
    <xf numFmtId="164" fontId="9" fillId="8" borderId="14" xfId="1" applyFont="1" applyFill="1" applyBorder="1" applyAlignment="1">
      <alignment horizontal="center" vertical="center"/>
    </xf>
    <xf numFmtId="1" fontId="6" fillId="3" borderId="13" xfId="0" applyNumberFormat="1" applyFont="1" applyFill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164" fontId="10" fillId="9" borderId="13" xfId="1" applyFont="1" applyFill="1" applyBorder="1" applyAlignment="1">
      <alignment horizontal="center" vertical="center"/>
    </xf>
    <xf numFmtId="165" fontId="10" fillId="9" borderId="13" xfId="1" applyNumberFormat="1" applyFont="1" applyFill="1" applyBorder="1" applyAlignment="1">
      <alignment horizontal="center" vertical="center"/>
    </xf>
    <xf numFmtId="1" fontId="6" fillId="3" borderId="13" xfId="1" applyNumberFormat="1" applyFont="1" applyFill="1" applyBorder="1" applyAlignment="1">
      <alignment horizontal="center" vertical="center"/>
    </xf>
    <xf numFmtId="1" fontId="6" fillId="0" borderId="13" xfId="1" applyNumberFormat="1" applyFont="1" applyBorder="1" applyAlignment="1">
      <alignment horizontal="center" vertical="center"/>
    </xf>
    <xf numFmtId="164" fontId="6" fillId="0" borderId="14" xfId="1" applyFont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1" fontId="6" fillId="4" borderId="13" xfId="0" applyNumberFormat="1" applyFont="1" applyFill="1" applyBorder="1" applyAlignment="1">
      <alignment horizontal="center" vertical="center"/>
    </xf>
    <xf numFmtId="165" fontId="6" fillId="4" borderId="13" xfId="1" applyNumberFormat="1" applyFont="1" applyFill="1" applyBorder="1" applyAlignment="1">
      <alignment horizontal="center" vertical="center"/>
    </xf>
    <xf numFmtId="164" fontId="10" fillId="4" borderId="13" xfId="1" applyFont="1" applyFill="1" applyBorder="1" applyAlignment="1">
      <alignment horizontal="center" vertical="center"/>
    </xf>
    <xf numFmtId="165" fontId="10" fillId="4" borderId="13" xfId="1" applyNumberFormat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14" borderId="12" xfId="0" applyFont="1" applyFill="1" applyBorder="1" applyAlignment="1">
      <alignment horizontal="center" vertical="center"/>
    </xf>
    <xf numFmtId="1" fontId="6" fillId="14" borderId="13" xfId="0" applyNumberFormat="1" applyFont="1" applyFill="1" applyBorder="1" applyAlignment="1">
      <alignment horizontal="center" vertical="center"/>
    </xf>
    <xf numFmtId="164" fontId="6" fillId="14" borderId="13" xfId="1" applyFont="1" applyFill="1" applyBorder="1" applyAlignment="1">
      <alignment horizontal="center" vertical="center"/>
    </xf>
    <xf numFmtId="165" fontId="6" fillId="14" borderId="13" xfId="1" applyNumberFormat="1" applyFont="1" applyFill="1" applyBorder="1" applyAlignment="1">
      <alignment horizontal="center" vertical="center"/>
    </xf>
    <xf numFmtId="164" fontId="10" fillId="14" borderId="13" xfId="1" applyFont="1" applyFill="1" applyBorder="1" applyAlignment="1">
      <alignment horizontal="center" vertical="center"/>
    </xf>
    <xf numFmtId="165" fontId="10" fillId="14" borderId="13" xfId="1" applyNumberFormat="1" applyFont="1" applyFill="1" applyBorder="1" applyAlignment="1">
      <alignment horizontal="center" vertical="center"/>
    </xf>
    <xf numFmtId="1" fontId="6" fillId="14" borderId="13" xfId="1" applyNumberFormat="1" applyFont="1" applyFill="1" applyBorder="1" applyAlignment="1">
      <alignment horizontal="center" vertical="center"/>
    </xf>
    <xf numFmtId="164" fontId="6" fillId="14" borderId="14" xfId="1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1" fontId="6" fillId="6" borderId="13" xfId="0" applyNumberFormat="1" applyFont="1" applyFill="1" applyBorder="1" applyAlignment="1">
      <alignment horizontal="center" vertical="center"/>
    </xf>
    <xf numFmtId="1" fontId="6" fillId="6" borderId="13" xfId="1" applyNumberFormat="1" applyFont="1" applyFill="1" applyBorder="1" applyAlignment="1">
      <alignment horizontal="center" vertical="center"/>
    </xf>
    <xf numFmtId="164" fontId="2" fillId="6" borderId="13" xfId="1" applyFont="1" applyFill="1" applyBorder="1" applyAlignment="1">
      <alignment horizontal="center" vertical="center"/>
    </xf>
    <xf numFmtId="1" fontId="6" fillId="0" borderId="13" xfId="0" applyNumberFormat="1" applyFont="1" applyBorder="1" applyAlignment="1">
      <alignment horizontal="center" vertical="center"/>
    </xf>
    <xf numFmtId="1" fontId="6" fillId="5" borderId="13" xfId="1" applyNumberFormat="1" applyFont="1" applyFill="1" applyBorder="1" applyAlignment="1">
      <alignment horizontal="center" vertical="center"/>
    </xf>
    <xf numFmtId="0" fontId="6" fillId="18" borderId="12" xfId="0" applyFont="1" applyFill="1" applyBorder="1" applyAlignment="1">
      <alignment horizontal="center" vertical="center"/>
    </xf>
    <xf numFmtId="1" fontId="6" fillId="18" borderId="13" xfId="0" applyNumberFormat="1" applyFont="1" applyFill="1" applyBorder="1" applyAlignment="1">
      <alignment horizontal="center" vertical="center"/>
    </xf>
    <xf numFmtId="164" fontId="6" fillId="18" borderId="13" xfId="1" applyFont="1" applyFill="1" applyBorder="1" applyAlignment="1">
      <alignment horizontal="center" vertical="center"/>
    </xf>
    <xf numFmtId="165" fontId="6" fillId="18" borderId="13" xfId="1" applyNumberFormat="1" applyFont="1" applyFill="1" applyBorder="1" applyAlignment="1">
      <alignment horizontal="center" vertical="center"/>
    </xf>
    <xf numFmtId="164" fontId="10" fillId="18" borderId="13" xfId="1" applyFont="1" applyFill="1" applyBorder="1" applyAlignment="1">
      <alignment horizontal="center" vertical="center"/>
    </xf>
    <xf numFmtId="165" fontId="10" fillId="18" borderId="13" xfId="1" applyNumberFormat="1" applyFont="1" applyFill="1" applyBorder="1" applyAlignment="1">
      <alignment horizontal="center" vertical="center"/>
    </xf>
    <xf numFmtId="1" fontId="6" fillId="18" borderId="13" xfId="1" applyNumberFormat="1" applyFont="1" applyFill="1" applyBorder="1" applyAlignment="1">
      <alignment horizontal="center" vertical="center"/>
    </xf>
    <xf numFmtId="164" fontId="6" fillId="18" borderId="14" xfId="1" applyFont="1" applyFill="1" applyBorder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1" fontId="6" fillId="7" borderId="13" xfId="0" applyNumberFormat="1" applyFont="1" applyFill="1" applyBorder="1" applyAlignment="1">
      <alignment horizontal="center" vertical="center"/>
    </xf>
    <xf numFmtId="1" fontId="6" fillId="7" borderId="13" xfId="1" applyNumberFormat="1" applyFont="1" applyFill="1" applyBorder="1" applyAlignment="1">
      <alignment horizontal="center" vertical="center"/>
    </xf>
    <xf numFmtId="164" fontId="6" fillId="2" borderId="13" xfId="1" applyFont="1" applyFill="1" applyBorder="1" applyAlignment="1">
      <alignment horizontal="center" vertical="center"/>
    </xf>
    <xf numFmtId="164" fontId="6" fillId="7" borderId="14" xfId="1" applyFont="1" applyFill="1" applyBorder="1" applyAlignment="1">
      <alignment horizontal="center" vertical="center"/>
    </xf>
    <xf numFmtId="164" fontId="11" fillId="0" borderId="12" xfId="1" applyFont="1" applyBorder="1" applyAlignment="1">
      <alignment horizontal="center" vertical="center"/>
    </xf>
    <xf numFmtId="164" fontId="11" fillId="0" borderId="13" xfId="1" applyFont="1" applyBorder="1" applyAlignment="1">
      <alignment horizontal="center" vertical="center"/>
    </xf>
    <xf numFmtId="164" fontId="12" fillId="9" borderId="13" xfId="1" applyFont="1" applyFill="1" applyBorder="1" applyAlignment="1">
      <alignment horizontal="center" vertical="center"/>
    </xf>
    <xf numFmtId="164" fontId="11" fillId="11" borderId="14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4" fontId="6" fillId="0" borderId="9" xfId="1" applyFont="1" applyBorder="1" applyAlignment="1">
      <alignment horizontal="center" vertical="center"/>
    </xf>
    <xf numFmtId="164" fontId="6" fillId="0" borderId="10" xfId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/>
    </xf>
    <xf numFmtId="164" fontId="6" fillId="0" borderId="26" xfId="1" applyFont="1" applyBorder="1" applyAlignment="1">
      <alignment horizontal="center" vertical="center" wrapText="1"/>
    </xf>
    <xf numFmtId="165" fontId="6" fillId="0" borderId="26" xfId="1" applyNumberFormat="1" applyFont="1" applyBorder="1" applyAlignment="1">
      <alignment horizontal="center" vertical="center"/>
    </xf>
    <xf numFmtId="164" fontId="6" fillId="0" borderId="34" xfId="1" applyFont="1" applyBorder="1" applyAlignment="1">
      <alignment horizontal="center" vertical="center"/>
    </xf>
    <xf numFmtId="1" fontId="9" fillId="8" borderId="35" xfId="0" applyNumberFormat="1" applyFont="1" applyFill="1" applyBorder="1" applyAlignment="1">
      <alignment horizontal="center" vertical="center"/>
    </xf>
    <xf numFmtId="1" fontId="9" fillId="8" borderId="36" xfId="1" applyNumberFormat="1" applyFont="1" applyFill="1" applyBorder="1" applyAlignment="1">
      <alignment horizontal="center" vertical="center"/>
    </xf>
    <xf numFmtId="1" fontId="6" fillId="0" borderId="35" xfId="0" applyNumberFormat="1" applyFont="1" applyBorder="1" applyAlignment="1">
      <alignment horizontal="center" vertical="center"/>
    </xf>
    <xf numFmtId="164" fontId="6" fillId="0" borderId="13" xfId="1" applyFont="1" applyFill="1" applyBorder="1" applyAlignment="1">
      <alignment horizontal="center" vertical="center"/>
    </xf>
    <xf numFmtId="165" fontId="6" fillId="0" borderId="13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5" fontId="10" fillId="0" borderId="13" xfId="1" applyNumberFormat="1" applyFont="1" applyFill="1" applyBorder="1" applyAlignment="1">
      <alignment horizontal="center" vertical="center"/>
    </xf>
    <xf numFmtId="1" fontId="6" fillId="0" borderId="36" xfId="1" applyNumberFormat="1" applyFont="1" applyFill="1" applyBorder="1" applyAlignment="1">
      <alignment horizontal="center" vertical="center"/>
    </xf>
    <xf numFmtId="1" fontId="6" fillId="19" borderId="35" xfId="0" applyNumberFormat="1" applyFont="1" applyFill="1" applyBorder="1" applyAlignment="1">
      <alignment horizontal="center" vertical="center"/>
    </xf>
    <xf numFmtId="164" fontId="6" fillId="19" borderId="13" xfId="1" applyFont="1" applyFill="1" applyBorder="1" applyAlignment="1">
      <alignment horizontal="center" vertical="center"/>
    </xf>
    <xf numFmtId="165" fontId="6" fillId="19" borderId="13" xfId="1" applyNumberFormat="1" applyFont="1" applyFill="1" applyBorder="1" applyAlignment="1">
      <alignment horizontal="center" vertical="center"/>
    </xf>
    <xf numFmtId="164" fontId="10" fillId="19" borderId="13" xfId="1" applyFont="1" applyFill="1" applyBorder="1" applyAlignment="1">
      <alignment horizontal="center" vertical="center"/>
    </xf>
    <xf numFmtId="165" fontId="10" fillId="19" borderId="13" xfId="1" applyNumberFormat="1" applyFont="1" applyFill="1" applyBorder="1" applyAlignment="1">
      <alignment horizontal="center" vertical="center"/>
    </xf>
    <xf numFmtId="1" fontId="6" fillId="19" borderId="36" xfId="1" applyNumberFormat="1" applyFont="1" applyFill="1" applyBorder="1" applyAlignment="1">
      <alignment horizontal="center" vertical="center"/>
    </xf>
    <xf numFmtId="165" fontId="9" fillId="8" borderId="36" xfId="1" applyNumberFormat="1" applyFont="1" applyFill="1" applyBorder="1" applyAlignment="1">
      <alignment horizontal="center" vertical="center"/>
    </xf>
    <xf numFmtId="1" fontId="6" fillId="0" borderId="13" xfId="1" applyNumberFormat="1" applyFont="1" applyFill="1" applyBorder="1" applyAlignment="1">
      <alignment horizontal="center" vertical="center"/>
    </xf>
    <xf numFmtId="165" fontId="10" fillId="0" borderId="36" xfId="1" applyNumberFormat="1" applyFont="1" applyFill="1" applyBorder="1" applyAlignment="1">
      <alignment horizontal="center" vertical="center"/>
    </xf>
    <xf numFmtId="1" fontId="6" fillId="19" borderId="13" xfId="1" applyNumberFormat="1" applyFont="1" applyFill="1" applyBorder="1" applyAlignment="1">
      <alignment horizontal="center" vertical="center"/>
    </xf>
    <xf numFmtId="165" fontId="10" fillId="19" borderId="36" xfId="1" applyNumberFormat="1" applyFont="1" applyFill="1" applyBorder="1" applyAlignment="1">
      <alignment horizontal="center" vertical="center"/>
    </xf>
    <xf numFmtId="164" fontId="6" fillId="0" borderId="11" xfId="1" applyFont="1" applyFill="1" applyBorder="1" applyAlignment="1">
      <alignment horizontal="center" vertical="center"/>
    </xf>
    <xf numFmtId="164" fontId="10" fillId="0" borderId="11" xfId="1" applyFont="1" applyFill="1" applyBorder="1" applyAlignment="1">
      <alignment horizontal="center" vertical="center"/>
    </xf>
    <xf numFmtId="1" fontId="6" fillId="4" borderId="13" xfId="1" applyNumberFormat="1" applyFont="1" applyFill="1" applyBorder="1" applyAlignment="1">
      <alignment vertical="center"/>
    </xf>
    <xf numFmtId="167" fontId="6" fillId="4" borderId="13" xfId="1" applyNumberFormat="1" applyFont="1" applyFill="1" applyBorder="1" applyAlignment="1">
      <alignment vertical="center"/>
    </xf>
    <xf numFmtId="1" fontId="6" fillId="7" borderId="13" xfId="1" applyNumberFormat="1" applyFont="1" applyFill="1" applyBorder="1" applyAlignment="1">
      <alignment vertical="center"/>
    </xf>
    <xf numFmtId="167" fontId="6" fillId="7" borderId="13" xfId="1" applyNumberFormat="1" applyFont="1" applyFill="1" applyBorder="1" applyAlignment="1">
      <alignment vertical="center"/>
    </xf>
    <xf numFmtId="164" fontId="6" fillId="0" borderId="36" xfId="1" applyFont="1" applyBorder="1" applyAlignment="1">
      <alignment horizontal="center" vertical="center"/>
    </xf>
    <xf numFmtId="164" fontId="6" fillId="0" borderId="38" xfId="1" applyFont="1" applyBorder="1" applyAlignment="1">
      <alignment horizontal="center" vertical="center"/>
    </xf>
    <xf numFmtId="164" fontId="14" fillId="0" borderId="33" xfId="1" applyFont="1" applyBorder="1" applyAlignment="1">
      <alignment horizontal="center" vertical="center"/>
    </xf>
    <xf numFmtId="164" fontId="14" fillId="0" borderId="35" xfId="1" applyFont="1" applyBorder="1" applyAlignment="1">
      <alignment horizontal="center" vertical="center"/>
    </xf>
    <xf numFmtId="164" fontId="14" fillId="0" borderId="37" xfId="1" applyFont="1" applyBorder="1" applyAlignment="1">
      <alignment horizontal="center" vertical="center"/>
    </xf>
    <xf numFmtId="164" fontId="15" fillId="0" borderId="33" xfId="1" applyFont="1" applyBorder="1" applyAlignment="1">
      <alignment horizontal="center" vertical="center"/>
    </xf>
    <xf numFmtId="164" fontId="15" fillId="0" borderId="35" xfId="1" applyFont="1" applyBorder="1" applyAlignment="1">
      <alignment horizontal="center" vertical="center"/>
    </xf>
    <xf numFmtId="164" fontId="15" fillId="0" borderId="37" xfId="1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/>
    </xf>
    <xf numFmtId="164" fontId="2" fillId="0" borderId="26" xfId="1" applyFont="1" applyBorder="1" applyAlignment="1">
      <alignment horizontal="center" vertical="center" wrapText="1"/>
    </xf>
    <xf numFmtId="165" fontId="2" fillId="0" borderId="26" xfId="1" applyNumberFormat="1" applyFont="1" applyBorder="1" applyAlignment="1">
      <alignment horizontal="center" vertical="center"/>
    </xf>
    <xf numFmtId="164" fontId="2" fillId="0" borderId="34" xfId="1" applyFont="1" applyBorder="1" applyAlignment="1">
      <alignment horizontal="center" vertical="center"/>
    </xf>
    <xf numFmtId="164" fontId="2" fillId="0" borderId="36" xfId="1" applyFont="1" applyBorder="1" applyAlignment="1">
      <alignment horizontal="center" vertical="center"/>
    </xf>
    <xf numFmtId="164" fontId="2" fillId="0" borderId="38" xfId="1" applyFont="1" applyBorder="1" applyAlignment="1">
      <alignment horizontal="center" vertical="center"/>
    </xf>
    <xf numFmtId="1" fontId="16" fillId="0" borderId="35" xfId="0" applyNumberFormat="1" applyFont="1" applyBorder="1" applyAlignment="1">
      <alignment horizontal="center" vertical="center"/>
    </xf>
    <xf numFmtId="164" fontId="16" fillId="0" borderId="13" xfId="1" applyFont="1" applyFill="1" applyBorder="1" applyAlignment="1">
      <alignment horizontal="center" vertical="center"/>
    </xf>
    <xf numFmtId="165" fontId="16" fillId="0" borderId="13" xfId="1" applyNumberFormat="1" applyFont="1" applyFill="1" applyBorder="1" applyAlignment="1">
      <alignment horizontal="center" vertical="center"/>
    </xf>
    <xf numFmtId="1" fontId="16" fillId="19" borderId="35" xfId="0" applyNumberFormat="1" applyFont="1" applyFill="1" applyBorder="1" applyAlignment="1">
      <alignment horizontal="center" vertical="center"/>
    </xf>
    <xf numFmtId="164" fontId="16" fillId="19" borderId="13" xfId="1" applyFont="1" applyFill="1" applyBorder="1" applyAlignment="1">
      <alignment horizontal="center" vertical="center"/>
    </xf>
    <xf numFmtId="165" fontId="16" fillId="19" borderId="13" xfId="1" applyNumberFormat="1" applyFont="1" applyFill="1" applyBorder="1" applyAlignment="1">
      <alignment horizontal="center" vertical="center"/>
    </xf>
    <xf numFmtId="1" fontId="16" fillId="19" borderId="13" xfId="1" applyNumberFormat="1" applyFont="1" applyFill="1" applyBorder="1" applyAlignment="1">
      <alignment horizontal="center" vertical="center"/>
    </xf>
    <xf numFmtId="1" fontId="16" fillId="0" borderId="13" xfId="1" applyNumberFormat="1" applyFont="1" applyFill="1" applyBorder="1" applyAlignment="1">
      <alignment horizontal="center" vertical="center"/>
    </xf>
    <xf numFmtId="164" fontId="2" fillId="0" borderId="13" xfId="1" applyFont="1" applyFill="1" applyBorder="1" applyAlignment="1">
      <alignment horizontal="center" vertical="center"/>
    </xf>
    <xf numFmtId="164" fontId="2" fillId="19" borderId="13" xfId="1" applyFont="1" applyFill="1" applyBorder="1" applyAlignment="1">
      <alignment horizontal="center" vertical="center"/>
    </xf>
    <xf numFmtId="164" fontId="19" fillId="0" borderId="13" xfId="1" applyFont="1" applyFill="1" applyBorder="1" applyAlignment="1">
      <alignment horizontal="center" vertical="center"/>
    </xf>
    <xf numFmtId="0" fontId="21" fillId="0" borderId="0" xfId="0" applyFont="1"/>
    <xf numFmtId="0" fontId="22" fillId="0" borderId="33" xfId="0" applyFont="1" applyBorder="1" applyAlignment="1">
      <alignment horizontal="center" vertical="center"/>
    </xf>
    <xf numFmtId="0" fontId="22" fillId="0" borderId="26" xfId="0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/>
    </xf>
    <xf numFmtId="164" fontId="22" fillId="0" borderId="26" xfId="1" applyFont="1" applyBorder="1" applyAlignment="1">
      <alignment horizontal="center" vertical="center" wrapText="1"/>
    </xf>
    <xf numFmtId="165" fontId="22" fillId="0" borderId="26" xfId="1" applyNumberFormat="1" applyFont="1" applyBorder="1" applyAlignment="1">
      <alignment horizontal="center" vertical="center"/>
    </xf>
    <xf numFmtId="164" fontId="22" fillId="0" borderId="34" xfId="1" applyFont="1" applyBorder="1" applyAlignment="1">
      <alignment horizontal="center" vertical="center"/>
    </xf>
    <xf numFmtId="1" fontId="10" fillId="0" borderId="35" xfId="0" applyNumberFormat="1" applyFont="1" applyBorder="1" applyAlignment="1">
      <alignment horizontal="center" vertical="center"/>
    </xf>
    <xf numFmtId="1" fontId="10" fillId="0" borderId="13" xfId="1" applyNumberFormat="1" applyFont="1" applyFill="1" applyBorder="1" applyAlignment="1">
      <alignment horizontal="center" vertical="center"/>
    </xf>
    <xf numFmtId="0" fontId="3" fillId="0" borderId="0" xfId="0" applyFont="1"/>
    <xf numFmtId="1" fontId="23" fillId="0" borderId="35" xfId="0" applyNumberFormat="1" applyFont="1" applyBorder="1" applyAlignment="1">
      <alignment horizontal="center" vertical="center"/>
    </xf>
    <xf numFmtId="164" fontId="23" fillId="0" borderId="13" xfId="1" applyFont="1" applyFill="1" applyBorder="1" applyAlignment="1">
      <alignment horizontal="center" vertical="center"/>
    </xf>
    <xf numFmtId="165" fontId="23" fillId="0" borderId="13" xfId="1" applyNumberFormat="1" applyFont="1" applyFill="1" applyBorder="1" applyAlignment="1">
      <alignment horizontal="center" vertical="center"/>
    </xf>
    <xf numFmtId="1" fontId="23" fillId="0" borderId="13" xfId="1" applyNumberFormat="1" applyFont="1" applyFill="1" applyBorder="1" applyAlignment="1">
      <alignment horizontal="center" vertical="center"/>
    </xf>
    <xf numFmtId="1" fontId="23" fillId="19" borderId="35" xfId="0" applyNumberFormat="1" applyFont="1" applyFill="1" applyBorder="1" applyAlignment="1">
      <alignment horizontal="center" vertical="center"/>
    </xf>
    <xf numFmtId="164" fontId="23" fillId="19" borderId="13" xfId="1" applyFont="1" applyFill="1" applyBorder="1" applyAlignment="1">
      <alignment horizontal="center" vertical="center"/>
    </xf>
    <xf numFmtId="165" fontId="23" fillId="19" borderId="13" xfId="1" applyNumberFormat="1" applyFont="1" applyFill="1" applyBorder="1" applyAlignment="1">
      <alignment horizontal="center" vertical="center"/>
    </xf>
    <xf numFmtId="1" fontId="23" fillId="19" borderId="13" xfId="1" applyNumberFormat="1" applyFont="1" applyFill="1" applyBorder="1" applyAlignment="1">
      <alignment horizontal="center" vertical="center"/>
    </xf>
    <xf numFmtId="1" fontId="9" fillId="0" borderId="35" xfId="0" applyNumberFormat="1" applyFont="1" applyBorder="1" applyAlignment="1">
      <alignment horizontal="center" vertical="center"/>
    </xf>
    <xf numFmtId="164" fontId="9" fillId="0" borderId="13" xfId="1" applyFont="1" applyFill="1" applyBorder="1" applyAlignment="1">
      <alignment horizontal="center" vertical="center"/>
    </xf>
    <xf numFmtId="165" fontId="9" fillId="0" borderId="13" xfId="1" applyNumberFormat="1" applyFont="1" applyFill="1" applyBorder="1" applyAlignment="1">
      <alignment horizontal="center" vertical="center"/>
    </xf>
    <xf numFmtId="1" fontId="9" fillId="0" borderId="13" xfId="1" applyNumberFormat="1" applyFont="1" applyFill="1" applyBorder="1" applyAlignment="1">
      <alignment horizontal="center" vertical="center"/>
    </xf>
    <xf numFmtId="0" fontId="26" fillId="0" borderId="0" xfId="0" applyFont="1"/>
    <xf numFmtId="1" fontId="25" fillId="0" borderId="42" xfId="0" applyNumberFormat="1" applyFont="1" applyBorder="1" applyAlignment="1">
      <alignment horizontal="center" vertical="center"/>
    </xf>
    <xf numFmtId="164" fontId="25" fillId="0" borderId="24" xfId="1" applyFont="1" applyFill="1" applyBorder="1" applyAlignment="1">
      <alignment horizontal="center" vertical="center"/>
    </xf>
    <xf numFmtId="164" fontId="6" fillId="0" borderId="24" xfId="1" applyFont="1" applyFill="1" applyBorder="1" applyAlignment="1">
      <alignment horizontal="center" vertical="center"/>
    </xf>
    <xf numFmtId="165" fontId="25" fillId="0" borderId="24" xfId="1" applyNumberFormat="1" applyFont="1" applyFill="1" applyBorder="1" applyAlignment="1">
      <alignment horizontal="center" vertical="center"/>
    </xf>
    <xf numFmtId="1" fontId="25" fillId="0" borderId="24" xfId="1" applyNumberFormat="1" applyFont="1" applyFill="1" applyBorder="1" applyAlignment="1">
      <alignment horizontal="center" vertical="center"/>
    </xf>
    <xf numFmtId="165" fontId="10" fillId="0" borderId="43" xfId="1" applyNumberFormat="1" applyFont="1" applyFill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/>
    </xf>
    <xf numFmtId="164" fontId="21" fillId="0" borderId="41" xfId="1" applyFont="1" applyBorder="1" applyAlignment="1">
      <alignment horizontal="center" vertical="center" wrapText="1"/>
    </xf>
    <xf numFmtId="165" fontId="21" fillId="0" borderId="41" xfId="1" applyNumberFormat="1" applyFont="1" applyBorder="1" applyAlignment="1">
      <alignment horizontal="center" vertical="center"/>
    </xf>
    <xf numFmtId="1" fontId="6" fillId="0" borderId="0" xfId="1" applyNumberFormat="1" applyFont="1" applyAlignment="1">
      <alignment horizontal="center" vertical="center"/>
    </xf>
    <xf numFmtId="164" fontId="24" fillId="0" borderId="0" xfId="1" applyFont="1" applyAlignment="1">
      <alignment horizontal="center" vertical="center"/>
    </xf>
    <xf numFmtId="164" fontId="27" fillId="0" borderId="33" xfId="1" applyFont="1" applyBorder="1" applyAlignment="1">
      <alignment horizontal="center" vertical="center"/>
    </xf>
    <xf numFmtId="164" fontId="24" fillId="0" borderId="34" xfId="1" applyFont="1" applyBorder="1" applyAlignment="1">
      <alignment horizontal="center" vertical="center"/>
    </xf>
    <xf numFmtId="165" fontId="24" fillId="0" borderId="0" xfId="1" applyNumberFormat="1" applyFont="1" applyAlignment="1">
      <alignment horizontal="center" vertical="center"/>
    </xf>
    <xf numFmtId="164" fontId="27" fillId="0" borderId="35" xfId="1" applyFont="1" applyBorder="1" applyAlignment="1">
      <alignment horizontal="center" vertical="center"/>
    </xf>
    <xf numFmtId="164" fontId="24" fillId="0" borderId="36" xfId="1" applyFont="1" applyBorder="1" applyAlignment="1">
      <alignment horizontal="center" vertical="center"/>
    </xf>
    <xf numFmtId="164" fontId="27" fillId="0" borderId="37" xfId="1" applyFont="1" applyBorder="1" applyAlignment="1">
      <alignment horizontal="center" vertical="center"/>
    </xf>
    <xf numFmtId="164" fontId="24" fillId="0" borderId="38" xfId="1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/>
    </xf>
    <xf numFmtId="164" fontId="24" fillId="0" borderId="26" xfId="1" applyFont="1" applyBorder="1" applyAlignment="1">
      <alignment horizontal="center" vertical="center" wrapText="1"/>
    </xf>
    <xf numFmtId="1" fontId="24" fillId="0" borderId="26" xfId="1" applyNumberFormat="1" applyFont="1" applyBorder="1" applyAlignment="1">
      <alignment horizontal="center" vertical="center"/>
    </xf>
    <xf numFmtId="1" fontId="24" fillId="0" borderId="35" xfId="0" applyNumberFormat="1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/>
    </xf>
    <xf numFmtId="165" fontId="24" fillId="0" borderId="13" xfId="1" applyNumberFormat="1" applyFont="1" applyFill="1" applyBorder="1" applyAlignment="1">
      <alignment horizontal="center" vertical="center"/>
    </xf>
    <xf numFmtId="1" fontId="24" fillId="0" borderId="13" xfId="1" applyNumberFormat="1" applyFont="1" applyFill="1" applyBorder="1" applyAlignment="1">
      <alignment horizontal="center" vertical="center"/>
    </xf>
    <xf numFmtId="164" fontId="29" fillId="0" borderId="13" xfId="1" applyFont="1" applyFill="1" applyBorder="1" applyAlignment="1">
      <alignment horizontal="center" vertical="center"/>
    </xf>
    <xf numFmtId="1" fontId="29" fillId="0" borderId="13" xfId="1" applyNumberFormat="1" applyFont="1" applyFill="1" applyBorder="1" applyAlignment="1">
      <alignment horizontal="center" vertical="center"/>
    </xf>
    <xf numFmtId="165" fontId="29" fillId="0" borderId="36" xfId="1" applyNumberFormat="1" applyFont="1" applyFill="1" applyBorder="1" applyAlignment="1">
      <alignment horizontal="center" vertical="center"/>
    </xf>
    <xf numFmtId="0" fontId="24" fillId="0" borderId="0" xfId="0" applyFont="1"/>
    <xf numFmtId="1" fontId="24" fillId="19" borderId="35" xfId="0" applyNumberFormat="1" applyFont="1" applyFill="1" applyBorder="1" applyAlignment="1">
      <alignment horizontal="center" vertical="center"/>
    </xf>
    <xf numFmtId="164" fontId="24" fillId="19" borderId="13" xfId="1" applyFont="1" applyFill="1" applyBorder="1" applyAlignment="1">
      <alignment horizontal="center" vertical="center"/>
    </xf>
    <xf numFmtId="165" fontId="24" fillId="19" borderId="13" xfId="1" applyNumberFormat="1" applyFont="1" applyFill="1" applyBorder="1" applyAlignment="1">
      <alignment horizontal="center" vertical="center"/>
    </xf>
    <xf numFmtId="1" fontId="24" fillId="19" borderId="13" xfId="1" applyNumberFormat="1" applyFont="1" applyFill="1" applyBorder="1" applyAlignment="1">
      <alignment horizontal="center" vertical="center"/>
    </xf>
    <xf numFmtId="164" fontId="29" fillId="19" borderId="13" xfId="1" applyFont="1" applyFill="1" applyBorder="1" applyAlignment="1">
      <alignment horizontal="center" vertical="center"/>
    </xf>
    <xf numFmtId="1" fontId="29" fillId="19" borderId="13" xfId="1" applyNumberFormat="1" applyFont="1" applyFill="1" applyBorder="1" applyAlignment="1">
      <alignment horizontal="center" vertical="center"/>
    </xf>
    <xf numFmtId="165" fontId="29" fillId="19" borderId="36" xfId="1" applyNumberFormat="1" applyFont="1" applyFill="1" applyBorder="1" applyAlignment="1">
      <alignment horizontal="center" vertical="center"/>
    </xf>
    <xf numFmtId="0" fontId="6" fillId="0" borderId="26" xfId="1" applyNumberFormat="1" applyFont="1" applyBorder="1" applyAlignment="1">
      <alignment horizontal="center" vertical="center"/>
    </xf>
    <xf numFmtId="0" fontId="10" fillId="0" borderId="13" xfId="1" applyNumberFormat="1" applyFont="1" applyFill="1" applyBorder="1" applyAlignment="1">
      <alignment horizontal="center" vertical="center"/>
    </xf>
    <xf numFmtId="0" fontId="10" fillId="19" borderId="13" xfId="1" applyNumberFormat="1" applyFont="1" applyFill="1" applyBorder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" fontId="24" fillId="20" borderId="35" xfId="0" applyNumberFormat="1" applyFont="1" applyFill="1" applyBorder="1" applyAlignment="1">
      <alignment horizontal="center" vertical="center"/>
    </xf>
    <xf numFmtId="164" fontId="24" fillId="20" borderId="13" xfId="1" applyFont="1" applyFill="1" applyBorder="1" applyAlignment="1">
      <alignment horizontal="center" vertical="center"/>
    </xf>
    <xf numFmtId="165" fontId="24" fillId="20" borderId="13" xfId="1" applyNumberFormat="1" applyFont="1" applyFill="1" applyBorder="1" applyAlignment="1">
      <alignment horizontal="center" vertical="center"/>
    </xf>
    <xf numFmtId="1" fontId="24" fillId="20" borderId="13" xfId="1" applyNumberFormat="1" applyFont="1" applyFill="1" applyBorder="1" applyAlignment="1">
      <alignment horizontal="center" vertical="center"/>
    </xf>
    <xf numFmtId="164" fontId="29" fillId="20" borderId="13" xfId="1" applyFont="1" applyFill="1" applyBorder="1" applyAlignment="1">
      <alignment horizontal="center" vertical="center"/>
    </xf>
    <xf numFmtId="1" fontId="29" fillId="20" borderId="13" xfId="1" applyNumberFormat="1" applyFont="1" applyFill="1" applyBorder="1" applyAlignment="1">
      <alignment horizontal="center" vertical="center"/>
    </xf>
    <xf numFmtId="165" fontId="29" fillId="20" borderId="36" xfId="1" applyNumberFormat="1" applyFont="1" applyFill="1" applyBorder="1" applyAlignment="1">
      <alignment horizontal="center" vertical="center"/>
    </xf>
    <xf numFmtId="1" fontId="6" fillId="21" borderId="35" xfId="0" applyNumberFormat="1" applyFont="1" applyFill="1" applyBorder="1" applyAlignment="1">
      <alignment horizontal="center" vertical="center"/>
    </xf>
    <xf numFmtId="164" fontId="6" fillId="21" borderId="13" xfId="1" applyFont="1" applyFill="1" applyBorder="1" applyAlignment="1">
      <alignment horizontal="center" vertical="center"/>
    </xf>
    <xf numFmtId="1" fontId="24" fillId="4" borderId="35" xfId="0" applyNumberFormat="1" applyFont="1" applyFill="1" applyBorder="1" applyAlignment="1">
      <alignment horizontal="center" vertical="center"/>
    </xf>
    <xf numFmtId="164" fontId="24" fillId="4" borderId="13" xfId="1" applyFont="1" applyFill="1" applyBorder="1" applyAlignment="1">
      <alignment horizontal="center" vertical="center"/>
    </xf>
    <xf numFmtId="165" fontId="24" fillId="4" borderId="13" xfId="1" applyNumberFormat="1" applyFont="1" applyFill="1" applyBorder="1" applyAlignment="1">
      <alignment horizontal="center" vertical="center"/>
    </xf>
    <xf numFmtId="1" fontId="24" fillId="4" borderId="13" xfId="1" applyNumberFormat="1" applyFont="1" applyFill="1" applyBorder="1" applyAlignment="1">
      <alignment horizontal="center" vertical="center"/>
    </xf>
    <xf numFmtId="164" fontId="29" fillId="4" borderId="13" xfId="1" applyFont="1" applyFill="1" applyBorder="1" applyAlignment="1">
      <alignment horizontal="center" vertical="center"/>
    </xf>
    <xf numFmtId="1" fontId="29" fillId="4" borderId="13" xfId="1" applyNumberFormat="1" applyFont="1" applyFill="1" applyBorder="1" applyAlignment="1">
      <alignment horizontal="center" vertical="center"/>
    </xf>
    <xf numFmtId="165" fontId="29" fillId="4" borderId="36" xfId="1" applyNumberFormat="1" applyFont="1" applyFill="1" applyBorder="1" applyAlignment="1">
      <alignment horizontal="center" vertical="center"/>
    </xf>
    <xf numFmtId="167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0" fillId="0" borderId="12" xfId="1" applyFont="1" applyBorder="1" applyAlignment="1">
      <alignment horizontal="center" vertical="center"/>
    </xf>
    <xf numFmtId="167" fontId="0" fillId="0" borderId="13" xfId="1" applyNumberFormat="1" applyFont="1" applyBorder="1" applyAlignment="1">
      <alignment horizontal="center" vertical="center"/>
    </xf>
    <xf numFmtId="167" fontId="32" fillId="0" borderId="13" xfId="1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7" fontId="0" fillId="0" borderId="13" xfId="0" applyNumberFormat="1" applyBorder="1" applyAlignment="1">
      <alignment horizontal="center" vertical="center"/>
    </xf>
    <xf numFmtId="167" fontId="32" fillId="0" borderId="13" xfId="0" applyNumberFormat="1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167" fontId="0" fillId="10" borderId="45" xfId="0" applyNumberFormat="1" applyFill="1" applyBorder="1" applyAlignment="1">
      <alignment horizontal="center" vertical="center"/>
    </xf>
    <xf numFmtId="167" fontId="0" fillId="10" borderId="46" xfId="0" applyNumberFormat="1" applyFill="1" applyBorder="1" applyAlignment="1">
      <alignment horizontal="center" vertical="center"/>
    </xf>
    <xf numFmtId="167" fontId="32" fillId="10" borderId="46" xfId="0" applyNumberFormat="1" applyFont="1" applyFill="1" applyBorder="1" applyAlignment="1">
      <alignment horizontal="center" vertical="center"/>
    </xf>
    <xf numFmtId="0" fontId="0" fillId="10" borderId="47" xfId="0" applyFill="1" applyBorder="1" applyAlignment="1">
      <alignment horizontal="center" vertical="center"/>
    </xf>
    <xf numFmtId="164" fontId="0" fillId="0" borderId="22" xfId="1" applyFont="1" applyBorder="1" applyAlignment="1">
      <alignment horizontal="center" vertical="center"/>
    </xf>
    <xf numFmtId="0" fontId="26" fillId="22" borderId="0" xfId="0" applyFont="1" applyFill="1" applyAlignment="1">
      <alignment horizontal="center" vertical="center"/>
    </xf>
    <xf numFmtId="0" fontId="33" fillId="22" borderId="0" xfId="0" applyFont="1" applyFill="1" applyAlignment="1">
      <alignment horizontal="center" vertical="center"/>
    </xf>
    <xf numFmtId="0" fontId="26" fillId="22" borderId="0" xfId="0" applyFont="1" applyFill="1"/>
    <xf numFmtId="0" fontId="4" fillId="0" borderId="12" xfId="0" applyFont="1" applyBorder="1" applyAlignment="1">
      <alignment horizontal="center" vertical="center"/>
    </xf>
    <xf numFmtId="167" fontId="4" fillId="0" borderId="13" xfId="1" applyNumberFormat="1" applyFont="1" applyBorder="1" applyAlignment="1">
      <alignment horizontal="center" vertical="center"/>
    </xf>
    <xf numFmtId="167" fontId="4" fillId="0" borderId="14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7" fontId="0" fillId="0" borderId="11" xfId="1" applyNumberFormat="1" applyFont="1" applyBorder="1" applyAlignment="1">
      <alignment horizontal="center" vertical="center"/>
    </xf>
    <xf numFmtId="167" fontId="0" fillId="0" borderId="46" xfId="1" applyNumberFormat="1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167" fontId="4" fillId="0" borderId="24" xfId="1" applyNumberFormat="1" applyFont="1" applyBorder="1" applyAlignment="1">
      <alignment horizontal="center" vertical="center"/>
    </xf>
    <xf numFmtId="167" fontId="4" fillId="0" borderId="25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167" fontId="4" fillId="0" borderId="46" xfId="1" applyNumberFormat="1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164" fontId="24" fillId="0" borderId="13" xfId="1" applyFont="1" applyFill="1" applyBorder="1" applyAlignment="1">
      <alignment horizontal="center" vertical="center" wrapText="1"/>
    </xf>
    <xf numFmtId="1" fontId="10" fillId="20" borderId="35" xfId="0" applyNumberFormat="1" applyFont="1" applyFill="1" applyBorder="1" applyAlignment="1">
      <alignment horizontal="center" vertical="center"/>
    </xf>
    <xf numFmtId="164" fontId="10" fillId="20" borderId="13" xfId="1" applyFont="1" applyFill="1" applyBorder="1" applyAlignment="1">
      <alignment horizontal="center" vertical="center"/>
    </xf>
    <xf numFmtId="165" fontId="10" fillId="20" borderId="13" xfId="1" applyNumberFormat="1" applyFont="1" applyFill="1" applyBorder="1" applyAlignment="1">
      <alignment horizontal="center" vertical="center"/>
    </xf>
    <xf numFmtId="1" fontId="10" fillId="20" borderId="13" xfId="1" applyNumberFormat="1" applyFont="1" applyFill="1" applyBorder="1" applyAlignment="1">
      <alignment horizontal="center" vertical="center"/>
    </xf>
    <xf numFmtId="165" fontId="10" fillId="20" borderId="36" xfId="1" applyNumberFormat="1" applyFont="1" applyFill="1" applyBorder="1" applyAlignment="1">
      <alignment horizontal="center" vertical="center"/>
    </xf>
    <xf numFmtId="0" fontId="3" fillId="20" borderId="0" xfId="0" applyFont="1" applyFill="1"/>
    <xf numFmtId="165" fontId="6" fillId="21" borderId="13" xfId="1" applyNumberFormat="1" applyFont="1" applyFill="1" applyBorder="1" applyAlignment="1">
      <alignment horizontal="center" vertical="center"/>
    </xf>
    <xf numFmtId="1" fontId="6" fillId="21" borderId="13" xfId="1" applyNumberFormat="1" applyFont="1" applyFill="1" applyBorder="1" applyAlignment="1">
      <alignment horizontal="center" vertical="center"/>
    </xf>
    <xf numFmtId="164" fontId="10" fillId="21" borderId="13" xfId="1" applyFont="1" applyFill="1" applyBorder="1" applyAlignment="1">
      <alignment horizontal="center" vertical="center"/>
    </xf>
    <xf numFmtId="165" fontId="10" fillId="21" borderId="13" xfId="1" applyNumberFormat="1" applyFont="1" applyFill="1" applyBorder="1" applyAlignment="1">
      <alignment horizontal="center" vertical="center"/>
    </xf>
    <xf numFmtId="165" fontId="10" fillId="21" borderId="36" xfId="1" applyNumberFormat="1" applyFont="1" applyFill="1" applyBorder="1" applyAlignment="1">
      <alignment horizontal="center" vertical="center"/>
    </xf>
    <xf numFmtId="0" fontId="9" fillId="8" borderId="13" xfId="1" applyNumberFormat="1" applyFont="1" applyFill="1" applyBorder="1" applyAlignment="1">
      <alignment horizontal="center" vertical="center"/>
    </xf>
    <xf numFmtId="0" fontId="10" fillId="20" borderId="13" xfId="1" applyNumberFormat="1" applyFont="1" applyFill="1" applyBorder="1" applyAlignment="1">
      <alignment horizontal="center" vertical="center"/>
    </xf>
    <xf numFmtId="164" fontId="36" fillId="0" borderId="37" xfId="1" applyFont="1" applyBorder="1" applyAlignment="1">
      <alignment horizontal="center" vertical="center"/>
    </xf>
    <xf numFmtId="164" fontId="16" fillId="0" borderId="38" xfId="1" applyFont="1" applyBorder="1" applyAlignment="1">
      <alignment horizontal="center" vertical="center"/>
    </xf>
    <xf numFmtId="164" fontId="37" fillId="0" borderId="13" xfId="1" applyFont="1" applyFill="1" applyBorder="1" applyAlignment="1">
      <alignment horizontal="center" vertical="center"/>
    </xf>
    <xf numFmtId="0" fontId="38" fillId="0" borderId="0" xfId="0" applyNumberFormat="1" applyFont="1" applyFill="1" applyBorder="1" applyAlignment="1" applyProtection="1"/>
    <xf numFmtId="0" fontId="39" fillId="0" borderId="0" xfId="0" applyNumberFormat="1" applyFont="1" applyFill="1" applyBorder="1" applyAlignment="1" applyProtection="1">
      <alignment horizontal="center" vertical="center"/>
    </xf>
    <xf numFmtId="164" fontId="39" fillId="0" borderId="0" xfId="0" applyNumberFormat="1" applyFont="1" applyFill="1" applyBorder="1" applyAlignment="1" applyProtection="1">
      <alignment horizontal="center" vertical="center"/>
    </xf>
    <xf numFmtId="165" fontId="39" fillId="0" borderId="0" xfId="0" applyNumberFormat="1" applyFont="1" applyFill="1" applyBorder="1" applyAlignment="1" applyProtection="1">
      <alignment horizontal="center" vertical="center"/>
    </xf>
    <xf numFmtId="164" fontId="43" fillId="0" borderId="57" xfId="0" applyNumberFormat="1" applyFont="1" applyFill="1" applyBorder="1" applyAlignment="1" applyProtection="1">
      <alignment horizontal="center" vertical="center"/>
    </xf>
    <xf numFmtId="164" fontId="39" fillId="0" borderId="58" xfId="0" applyNumberFormat="1" applyFont="1" applyFill="1" applyBorder="1" applyAlignment="1" applyProtection="1">
      <alignment horizontal="center" vertical="center"/>
    </xf>
    <xf numFmtId="164" fontId="43" fillId="0" borderId="60" xfId="0" applyNumberFormat="1" applyFont="1" applyFill="1" applyBorder="1" applyAlignment="1" applyProtection="1">
      <alignment horizontal="center" vertical="center"/>
    </xf>
    <xf numFmtId="164" fontId="39" fillId="0" borderId="61" xfId="0" applyNumberFormat="1" applyFont="1" applyFill="1" applyBorder="1" applyAlignment="1" applyProtection="1">
      <alignment horizontal="center" vertical="center"/>
    </xf>
    <xf numFmtId="164" fontId="43" fillId="0" borderId="62" xfId="0" applyNumberFormat="1" applyFont="1" applyFill="1" applyBorder="1" applyAlignment="1" applyProtection="1">
      <alignment horizontal="center" vertical="center"/>
    </xf>
    <xf numFmtId="164" fontId="39" fillId="0" borderId="63" xfId="0" applyNumberFormat="1" applyFont="1" applyFill="1" applyBorder="1" applyAlignment="1" applyProtection="1">
      <alignment horizontal="center" vertical="center"/>
    </xf>
    <xf numFmtId="0" fontId="39" fillId="0" borderId="57" xfId="0" applyNumberFormat="1" applyFont="1" applyFill="1" applyBorder="1" applyAlignment="1" applyProtection="1">
      <alignment horizontal="center" vertical="center"/>
    </xf>
    <xf numFmtId="0" fontId="39" fillId="0" borderId="64" xfId="0" applyNumberFormat="1" applyFont="1" applyFill="1" applyBorder="1" applyAlignment="1" applyProtection="1">
      <alignment horizontal="center" vertical="center"/>
    </xf>
    <xf numFmtId="164" fontId="39" fillId="0" borderId="64" xfId="0" applyNumberFormat="1" applyFont="1" applyFill="1" applyBorder="1" applyAlignment="1" applyProtection="1">
      <alignment horizontal="center" vertical="center"/>
    </xf>
    <xf numFmtId="164" fontId="39" fillId="0" borderId="64" xfId="0" applyNumberFormat="1" applyFont="1" applyFill="1" applyBorder="1" applyAlignment="1" applyProtection="1">
      <alignment horizontal="center" vertical="center" wrapText="1"/>
    </xf>
    <xf numFmtId="1" fontId="39" fillId="0" borderId="60" xfId="0" applyNumberFormat="1" applyFont="1" applyFill="1" applyBorder="1" applyAlignment="1" applyProtection="1">
      <alignment horizontal="center" vertical="center"/>
    </xf>
    <xf numFmtId="164" fontId="39" fillId="0" borderId="65" xfId="0" applyNumberFormat="1" applyFont="1" applyFill="1" applyBorder="1" applyAlignment="1" applyProtection="1">
      <alignment horizontal="center" vertical="center"/>
    </xf>
    <xf numFmtId="164" fontId="39" fillId="4" borderId="65" xfId="0" applyNumberFormat="1" applyFont="1" applyFill="1" applyBorder="1" applyAlignment="1" applyProtection="1">
      <alignment horizontal="center" vertical="center"/>
    </xf>
    <xf numFmtId="165" fontId="39" fillId="0" borderId="65" xfId="0" applyNumberFormat="1" applyFont="1" applyFill="1" applyBorder="1" applyAlignment="1" applyProtection="1">
      <alignment horizontal="center" vertical="center"/>
    </xf>
    <xf numFmtId="1" fontId="39" fillId="0" borderId="65" xfId="0" applyNumberFormat="1" applyFont="1" applyFill="1" applyBorder="1" applyAlignment="1" applyProtection="1">
      <alignment horizontal="center" vertical="center"/>
    </xf>
    <xf numFmtId="164" fontId="42" fillId="0" borderId="65" xfId="0" applyNumberFormat="1" applyFont="1" applyFill="1" applyBorder="1" applyAlignment="1" applyProtection="1">
      <alignment horizontal="center" vertical="center"/>
    </xf>
    <xf numFmtId="0" fontId="42" fillId="0" borderId="65" xfId="0" applyNumberFormat="1" applyFont="1" applyFill="1" applyBorder="1" applyAlignment="1" applyProtection="1">
      <alignment horizontal="center" vertical="center"/>
    </xf>
    <xf numFmtId="165" fontId="42" fillId="0" borderId="61" xfId="0" applyNumberFormat="1" applyFont="1" applyFill="1" applyBorder="1" applyAlignment="1" applyProtection="1">
      <alignment horizontal="center" vertical="center"/>
    </xf>
    <xf numFmtId="1" fontId="39" fillId="23" borderId="60" xfId="0" applyNumberFormat="1" applyFont="1" applyFill="1" applyBorder="1" applyAlignment="1" applyProtection="1">
      <alignment horizontal="center" vertical="center"/>
    </xf>
    <xf numFmtId="164" fontId="39" fillId="23" borderId="65" xfId="0" applyNumberFormat="1" applyFont="1" applyFill="1" applyBorder="1" applyAlignment="1" applyProtection="1">
      <alignment horizontal="center" vertical="center"/>
    </xf>
    <xf numFmtId="165" fontId="39" fillId="23" borderId="65" xfId="0" applyNumberFormat="1" applyFont="1" applyFill="1" applyBorder="1" applyAlignment="1" applyProtection="1">
      <alignment horizontal="center" vertical="center"/>
    </xf>
    <xf numFmtId="1" fontId="39" fillId="23" borderId="65" xfId="0" applyNumberFormat="1" applyFont="1" applyFill="1" applyBorder="1" applyAlignment="1" applyProtection="1">
      <alignment horizontal="center" vertical="center"/>
    </xf>
    <xf numFmtId="164" fontId="42" fillId="23" borderId="65" xfId="0" applyNumberFormat="1" applyFont="1" applyFill="1" applyBorder="1" applyAlignment="1" applyProtection="1">
      <alignment horizontal="center" vertical="center"/>
    </xf>
    <xf numFmtId="0" fontId="42" fillId="23" borderId="65" xfId="0" applyNumberFormat="1" applyFont="1" applyFill="1" applyBorder="1" applyAlignment="1" applyProtection="1">
      <alignment horizontal="center" vertical="center"/>
    </xf>
    <xf numFmtId="165" fontId="42" fillId="23" borderId="61" xfId="0" applyNumberFormat="1" applyFont="1" applyFill="1" applyBorder="1" applyAlignment="1" applyProtection="1">
      <alignment horizontal="center" vertical="center"/>
    </xf>
    <xf numFmtId="164" fontId="42" fillId="4" borderId="65" xfId="0" applyNumberFormat="1" applyFont="1" applyFill="1" applyBorder="1" applyAlignment="1" applyProtection="1">
      <alignment horizontal="center" vertical="center"/>
    </xf>
    <xf numFmtId="1" fontId="39" fillId="0" borderId="66" xfId="0" applyNumberFormat="1" applyFont="1" applyFill="1" applyBorder="1" applyAlignment="1" applyProtection="1">
      <alignment horizontal="center" vertical="center"/>
    </xf>
    <xf numFmtId="164" fontId="39" fillId="0" borderId="67" xfId="0" applyNumberFormat="1" applyFont="1" applyFill="1" applyBorder="1" applyAlignment="1" applyProtection="1">
      <alignment horizontal="center" vertical="center"/>
    </xf>
    <xf numFmtId="164" fontId="39" fillId="4" borderId="67" xfId="0" applyNumberFormat="1" applyFont="1" applyFill="1" applyBorder="1" applyAlignment="1" applyProtection="1">
      <alignment horizontal="center" vertical="center"/>
    </xf>
    <xf numFmtId="165" fontId="39" fillId="0" borderId="67" xfId="0" applyNumberFormat="1" applyFont="1" applyFill="1" applyBorder="1" applyAlignment="1" applyProtection="1">
      <alignment horizontal="center" vertical="center"/>
    </xf>
    <xf numFmtId="1" fontId="39" fillId="0" borderId="67" xfId="0" applyNumberFormat="1" applyFont="1" applyFill="1" applyBorder="1" applyAlignment="1" applyProtection="1">
      <alignment horizontal="center" vertical="center"/>
    </xf>
    <xf numFmtId="164" fontId="42" fillId="0" borderId="67" xfId="0" applyNumberFormat="1" applyFont="1" applyFill="1" applyBorder="1" applyAlignment="1" applyProtection="1">
      <alignment horizontal="center" vertical="center"/>
    </xf>
    <xf numFmtId="0" fontId="42" fillId="0" borderId="67" xfId="0" applyNumberFormat="1" applyFont="1" applyFill="1" applyBorder="1" applyAlignment="1" applyProtection="1">
      <alignment horizontal="center" vertical="center"/>
    </xf>
    <xf numFmtId="165" fontId="42" fillId="0" borderId="68" xfId="0" applyNumberFormat="1" applyFont="1" applyFill="1" applyBorder="1" applyAlignment="1" applyProtection="1">
      <alignment horizontal="center" vertical="center"/>
    </xf>
    <xf numFmtId="1" fontId="39" fillId="23" borderId="69" xfId="0" applyNumberFormat="1" applyFont="1" applyFill="1" applyBorder="1" applyAlignment="1" applyProtection="1">
      <alignment horizontal="center" vertical="center"/>
    </xf>
    <xf numFmtId="164" fontId="39" fillId="23" borderId="70" xfId="0" applyNumberFormat="1" applyFont="1" applyFill="1" applyBorder="1" applyAlignment="1" applyProtection="1">
      <alignment horizontal="center" vertical="center"/>
    </xf>
    <xf numFmtId="164" fontId="39" fillId="4" borderId="70" xfId="0" applyNumberFormat="1" applyFont="1" applyFill="1" applyBorder="1" applyAlignment="1" applyProtection="1">
      <alignment horizontal="center" vertical="center"/>
    </xf>
    <xf numFmtId="165" fontId="39" fillId="23" borderId="70" xfId="0" applyNumberFormat="1" applyFont="1" applyFill="1" applyBorder="1" applyAlignment="1" applyProtection="1">
      <alignment horizontal="center" vertical="center"/>
    </xf>
    <xf numFmtId="1" fontId="39" fillId="23" borderId="70" xfId="0" applyNumberFormat="1" applyFont="1" applyFill="1" applyBorder="1" applyAlignment="1" applyProtection="1">
      <alignment horizontal="center" vertical="center"/>
    </xf>
    <xf numFmtId="164" fontId="42" fillId="4" borderId="70" xfId="0" applyNumberFormat="1" applyFont="1" applyFill="1" applyBorder="1" applyAlignment="1" applyProtection="1">
      <alignment horizontal="center" vertical="center"/>
    </xf>
    <xf numFmtId="0" fontId="42" fillId="23" borderId="70" xfId="0" applyNumberFormat="1" applyFont="1" applyFill="1" applyBorder="1" applyAlignment="1" applyProtection="1">
      <alignment horizontal="center" vertical="center"/>
    </xf>
    <xf numFmtId="165" fontId="42" fillId="23" borderId="71" xfId="0" applyNumberFormat="1" applyFont="1" applyFill="1" applyBorder="1" applyAlignment="1" applyProtection="1">
      <alignment horizontal="center" vertical="center"/>
    </xf>
    <xf numFmtId="1" fontId="39" fillId="0" borderId="72" xfId="0" applyNumberFormat="1" applyFont="1" applyFill="1" applyBorder="1" applyAlignment="1" applyProtection="1">
      <alignment horizontal="center" vertical="center"/>
    </xf>
    <xf numFmtId="164" fontId="39" fillId="0" borderId="73" xfId="0" applyNumberFormat="1" applyFont="1" applyFill="1" applyBorder="1" applyAlignment="1" applyProtection="1">
      <alignment horizontal="center" vertical="center"/>
    </xf>
    <xf numFmtId="165" fontId="39" fillId="0" borderId="73" xfId="0" applyNumberFormat="1" applyFont="1" applyFill="1" applyBorder="1" applyAlignment="1" applyProtection="1">
      <alignment horizontal="center" vertical="center"/>
    </xf>
    <xf numFmtId="1" fontId="39" fillId="0" borderId="73" xfId="0" applyNumberFormat="1" applyFont="1" applyFill="1" applyBorder="1" applyAlignment="1" applyProtection="1">
      <alignment horizontal="center" vertical="center"/>
    </xf>
    <xf numFmtId="164" fontId="42" fillId="0" borderId="73" xfId="0" applyNumberFormat="1" applyFont="1" applyFill="1" applyBorder="1" applyAlignment="1" applyProtection="1">
      <alignment horizontal="center" vertical="center"/>
    </xf>
    <xf numFmtId="0" fontId="42" fillId="0" borderId="73" xfId="0" applyNumberFormat="1" applyFont="1" applyFill="1" applyBorder="1" applyAlignment="1" applyProtection="1">
      <alignment horizontal="center" vertical="center"/>
    </xf>
    <xf numFmtId="165" fontId="42" fillId="0" borderId="74" xfId="0" applyNumberFormat="1" applyFont="1" applyFill="1" applyBorder="1" applyAlignment="1" applyProtection="1">
      <alignment horizontal="center" vertical="center"/>
    </xf>
    <xf numFmtId="1" fontId="39" fillId="23" borderId="65" xfId="0" applyNumberFormat="1" applyFont="1" applyFill="1" applyBorder="1" applyAlignment="1" applyProtection="1">
      <alignment horizontal="center" vertical="center" wrapText="1"/>
    </xf>
    <xf numFmtId="1" fontId="39" fillId="0" borderId="65" xfId="0" applyNumberFormat="1" applyFont="1" applyFill="1" applyBorder="1" applyAlignment="1" applyProtection="1">
      <alignment horizontal="center" vertical="center" wrapText="1"/>
    </xf>
    <xf numFmtId="0" fontId="44" fillId="0" borderId="0" xfId="0" applyNumberFormat="1" applyFont="1" applyFill="1" applyBorder="1" applyAlignment="1" applyProtection="1">
      <alignment horizontal="center" vertical="center"/>
    </xf>
    <xf numFmtId="164" fontId="44" fillId="0" borderId="0" xfId="0" applyNumberFormat="1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4" fontId="7" fillId="0" borderId="0" xfId="1" applyFont="1" applyAlignment="1">
      <alignment horizontal="center" vertical="center"/>
    </xf>
    <xf numFmtId="164" fontId="6" fillId="0" borderId="7" xfId="1" applyFont="1" applyBorder="1" applyAlignment="1">
      <alignment horizontal="center" vertical="center"/>
    </xf>
    <xf numFmtId="164" fontId="6" fillId="0" borderId="13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64" fontId="2" fillId="0" borderId="9" xfId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7" xfId="1" applyNumberFormat="1" applyFont="1" applyBorder="1" applyAlignment="1">
      <alignment horizontal="center" vertical="center"/>
    </xf>
    <xf numFmtId="165" fontId="6" fillId="0" borderId="13" xfId="1" applyNumberFormat="1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5" fontId="17" fillId="0" borderId="32" xfId="1" applyNumberFormat="1" applyFont="1" applyBorder="1" applyAlignment="1">
      <alignment horizontal="center" vertical="center"/>
    </xf>
    <xf numFmtId="165" fontId="17" fillId="0" borderId="0" xfId="1" applyNumberFormat="1" applyFont="1" applyAlignment="1">
      <alignment horizontal="center" vertical="center"/>
    </xf>
    <xf numFmtId="165" fontId="17" fillId="0" borderId="39" xfId="1" applyNumberFormat="1" applyFont="1" applyBorder="1" applyAlignment="1">
      <alignment horizontal="center" vertical="center"/>
    </xf>
    <xf numFmtId="165" fontId="17" fillId="0" borderId="40" xfId="1" applyNumberFormat="1" applyFont="1" applyBorder="1" applyAlignment="1">
      <alignment horizontal="center" vertical="center"/>
    </xf>
    <xf numFmtId="164" fontId="18" fillId="0" borderId="32" xfId="1" applyFont="1" applyBorder="1" applyAlignment="1">
      <alignment horizontal="center" vertical="center"/>
    </xf>
    <xf numFmtId="164" fontId="18" fillId="0" borderId="0" xfId="1" applyFont="1" applyAlignment="1">
      <alignment horizontal="center" vertical="center"/>
    </xf>
    <xf numFmtId="164" fontId="18" fillId="0" borderId="39" xfId="1" applyFont="1" applyBorder="1" applyAlignment="1">
      <alignment horizontal="center" vertical="center"/>
    </xf>
    <xf numFmtId="164" fontId="18" fillId="0" borderId="40" xfId="1" applyFont="1" applyBorder="1" applyAlignment="1">
      <alignment horizontal="center" vertical="center"/>
    </xf>
    <xf numFmtId="0" fontId="34" fillId="0" borderId="31" xfId="0" applyFont="1" applyBorder="1" applyAlignment="1">
      <alignment horizontal="center" vertical="center"/>
    </xf>
    <xf numFmtId="0" fontId="34" fillId="0" borderId="27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9" xfId="0" applyFont="1" applyBorder="1" applyAlignment="1">
      <alignment horizontal="center" vertical="center"/>
    </xf>
    <xf numFmtId="0" fontId="34" fillId="0" borderId="28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9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35" fillId="0" borderId="31" xfId="0" applyFont="1" applyBorder="1" applyAlignment="1">
      <alignment horizontal="center" vertical="center"/>
    </xf>
    <xf numFmtId="0" fontId="35" fillId="0" borderId="27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35" fillId="0" borderId="39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164" fontId="28" fillId="0" borderId="32" xfId="1" applyFont="1" applyBorder="1" applyAlignment="1">
      <alignment horizontal="center" vertical="center"/>
    </xf>
    <xf numFmtId="164" fontId="28" fillId="0" borderId="0" xfId="1" applyFont="1" applyAlignment="1">
      <alignment horizontal="center" vertical="center"/>
    </xf>
    <xf numFmtId="164" fontId="28" fillId="0" borderId="39" xfId="1" applyFont="1" applyBorder="1" applyAlignment="1">
      <alignment horizontal="center" vertical="center"/>
    </xf>
    <xf numFmtId="164" fontId="28" fillId="0" borderId="40" xfId="1" applyFont="1" applyBorder="1" applyAlignment="1">
      <alignment horizontal="center" vertical="center"/>
    </xf>
    <xf numFmtId="164" fontId="37" fillId="20" borderId="75" xfId="1" applyFont="1" applyFill="1" applyBorder="1" applyAlignment="1">
      <alignment horizontal="center" vertical="center"/>
    </xf>
    <xf numFmtId="164" fontId="37" fillId="20" borderId="76" xfId="1" applyFont="1" applyFill="1" applyBorder="1" applyAlignment="1">
      <alignment horizontal="center" vertical="center"/>
    </xf>
    <xf numFmtId="164" fontId="37" fillId="20" borderId="77" xfId="1" applyFont="1" applyFill="1" applyBorder="1" applyAlignment="1">
      <alignment horizontal="center" vertical="center"/>
    </xf>
    <xf numFmtId="164" fontId="37" fillId="20" borderId="78" xfId="1" applyFont="1" applyFill="1" applyBorder="1" applyAlignment="1">
      <alignment horizontal="center" vertical="center"/>
    </xf>
    <xf numFmtId="164" fontId="37" fillId="20" borderId="0" xfId="1" applyFont="1" applyFill="1" applyBorder="1" applyAlignment="1">
      <alignment horizontal="center" vertical="center"/>
    </xf>
    <xf numFmtId="164" fontId="37" fillId="20" borderId="29" xfId="1" applyFont="1" applyFill="1" applyBorder="1" applyAlignment="1">
      <alignment horizontal="center" vertical="center"/>
    </xf>
    <xf numFmtId="164" fontId="37" fillId="20" borderId="79" xfId="1" applyFont="1" applyFill="1" applyBorder="1" applyAlignment="1">
      <alignment horizontal="center" vertical="center"/>
    </xf>
    <xf numFmtId="164" fontId="37" fillId="20" borderId="80" xfId="1" applyFont="1" applyFill="1" applyBorder="1" applyAlignment="1">
      <alignment horizontal="center" vertical="center"/>
    </xf>
    <xf numFmtId="164" fontId="37" fillId="20" borderId="81" xfId="1" applyFont="1" applyFill="1" applyBorder="1" applyAlignment="1">
      <alignment horizontal="center" vertical="center"/>
    </xf>
    <xf numFmtId="0" fontId="24" fillId="0" borderId="31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32" xfId="0" applyFont="1" applyBorder="1" applyAlignment="1">
      <alignment horizontal="center" vertical="center"/>
    </xf>
    <xf numFmtId="0" fontId="24" fillId="0" borderId="29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39" fillId="0" borderId="49" xfId="0" applyNumberFormat="1" applyFont="1" applyFill="1" applyBorder="1" applyAlignment="1" applyProtection="1">
      <alignment horizontal="center" vertical="center"/>
    </xf>
    <xf numFmtId="0" fontId="39" fillId="0" borderId="50" xfId="0" applyNumberFormat="1" applyFont="1" applyFill="1" applyBorder="1" applyAlignment="1" applyProtection="1">
      <alignment horizontal="center" vertical="center"/>
    </xf>
    <xf numFmtId="0" fontId="39" fillId="0" borderId="53" xfId="0" applyNumberFormat="1" applyFont="1" applyFill="1" applyBorder="1" applyAlignment="1" applyProtection="1">
      <alignment horizontal="center" vertical="center"/>
    </xf>
    <xf numFmtId="0" fontId="39" fillId="0" borderId="54" xfId="0" applyNumberFormat="1" applyFont="1" applyFill="1" applyBorder="1" applyAlignment="1" applyProtection="1">
      <alignment horizontal="center" vertical="center"/>
    </xf>
    <xf numFmtId="0" fontId="39" fillId="0" borderId="51" xfId="0" applyNumberFormat="1" applyFont="1" applyFill="1" applyBorder="1" applyAlignment="1" applyProtection="1">
      <alignment horizontal="center" vertical="center"/>
    </xf>
    <xf numFmtId="0" fontId="39" fillId="0" borderId="52" xfId="0" applyNumberFormat="1" applyFont="1" applyFill="1" applyBorder="1" applyAlignment="1" applyProtection="1">
      <alignment horizontal="center" vertical="center"/>
    </xf>
    <xf numFmtId="165" fontId="41" fillId="0" borderId="56" xfId="0" applyNumberFormat="1" applyFont="1" applyFill="1" applyBorder="1" applyAlignment="1" applyProtection="1">
      <alignment horizontal="center" vertical="center"/>
    </xf>
    <xf numFmtId="165" fontId="41" fillId="0" borderId="55" xfId="0" applyNumberFormat="1" applyFont="1" applyFill="1" applyBorder="1" applyAlignment="1" applyProtection="1">
      <alignment horizontal="center" vertical="center"/>
    </xf>
    <xf numFmtId="164" fontId="40" fillId="0" borderId="53" xfId="0" applyNumberFormat="1" applyFont="1" applyFill="1" applyBorder="1" applyAlignment="1" applyProtection="1">
      <alignment horizontal="center" vertical="center" wrapText="1"/>
    </xf>
    <xf numFmtId="164" fontId="40" fillId="0" borderId="0" xfId="0" applyNumberFormat="1" applyFont="1" applyFill="1" applyBorder="1" applyAlignment="1" applyProtection="1">
      <alignment horizontal="center" vertical="center" wrapText="1"/>
    </xf>
    <xf numFmtId="164" fontId="40" fillId="0" borderId="51" xfId="0" applyNumberFormat="1" applyFont="1" applyFill="1" applyBorder="1" applyAlignment="1" applyProtection="1">
      <alignment horizontal="center" vertical="center" wrapText="1"/>
    </xf>
    <xf numFmtId="164" fontId="40" fillId="0" borderId="59" xfId="0" applyNumberFormat="1" applyFont="1" applyFill="1" applyBorder="1" applyAlignment="1" applyProtection="1">
      <alignment horizontal="center" vertical="center" wrapText="1"/>
    </xf>
    <xf numFmtId="0" fontId="30" fillId="0" borderId="31" xfId="0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9" xfId="0" applyFont="1" applyBorder="1" applyAlignment="1">
      <alignment horizontal="center" vertical="center"/>
    </xf>
    <xf numFmtId="0" fontId="30" fillId="0" borderId="39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10" fillId="21" borderId="13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30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8" t="s">
        <v>17</v>
      </c>
      <c r="G2" s="29">
        <v>44851</v>
      </c>
    </row>
    <row r="3" spans="1:22" ht="15.75" thickBot="1" x14ac:dyDescent="0.3">
      <c r="D3" s="1"/>
      <c r="E3" s="1"/>
    </row>
    <row r="4" spans="1:22" ht="15.75" thickTop="1" x14ac:dyDescent="0.25">
      <c r="A4" s="386" t="s">
        <v>0</v>
      </c>
      <c r="B4" s="382" t="s">
        <v>1</v>
      </c>
      <c r="C4" s="382" t="s">
        <v>2</v>
      </c>
      <c r="D4" s="384" t="s">
        <v>3</v>
      </c>
      <c r="E4" s="388" t="s">
        <v>16</v>
      </c>
      <c r="F4" s="388" t="s">
        <v>13</v>
      </c>
      <c r="G4" s="390" t="s">
        <v>15</v>
      </c>
      <c r="H4" s="380" t="s">
        <v>12</v>
      </c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1"/>
    </row>
    <row r="5" spans="1:22" ht="15.75" thickBot="1" x14ac:dyDescent="0.3">
      <c r="A5" s="387"/>
      <c r="B5" s="383"/>
      <c r="C5" s="383"/>
      <c r="D5" s="385"/>
      <c r="E5" s="389"/>
      <c r="F5" s="389"/>
      <c r="G5" s="391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1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2">
        <f t="shared" ref="D7" si="0">B7*C7</f>
        <v>74160</v>
      </c>
      <c r="E7" s="25"/>
      <c r="F7" s="24"/>
      <c r="G7" s="26" t="s">
        <v>20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3"/>
    </row>
    <row r="8" spans="1:22" x14ac:dyDescent="0.25">
      <c r="A8" s="3">
        <v>2</v>
      </c>
      <c r="B8" s="19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2">
        <f t="shared" ref="D9:D56" si="1">B9*C9</f>
        <v>138510</v>
      </c>
      <c r="E9" s="14">
        <v>44772</v>
      </c>
      <c r="F9" s="10"/>
      <c r="G9" s="16" t="s">
        <v>51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2">
        <f t="shared" si="1"/>
        <v>172710</v>
      </c>
      <c r="E10" s="14">
        <v>44773</v>
      </c>
      <c r="F10" s="10"/>
      <c r="G10" s="16" t="s">
        <v>51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2">
        <f t="shared" si="1"/>
        <v>35460</v>
      </c>
      <c r="E11" s="14">
        <v>44775</v>
      </c>
      <c r="F11" s="10"/>
      <c r="G11" s="16" t="s">
        <v>51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2">
        <f t="shared" si="1"/>
        <v>66500</v>
      </c>
      <c r="E12" s="14">
        <v>44776</v>
      </c>
      <c r="F12" s="10"/>
      <c r="G12" s="16" t="s">
        <v>52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2">
        <f t="shared" si="1"/>
        <v>27800</v>
      </c>
      <c r="E13" s="14">
        <v>44795</v>
      </c>
      <c r="F13" s="10"/>
      <c r="G13" s="16" t="s">
        <v>53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2">
        <f t="shared" si="1"/>
        <v>14000</v>
      </c>
      <c r="E14" s="14">
        <v>44798</v>
      </c>
      <c r="F14" s="10"/>
      <c r="G14" s="16" t="s">
        <v>19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2">
        <f t="shared" si="1"/>
        <v>56000</v>
      </c>
      <c r="E15" s="14">
        <v>44798</v>
      </c>
      <c r="F15" s="10"/>
      <c r="G15" s="16" t="s">
        <v>52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2">
        <f t="shared" si="1"/>
        <v>72376.5</v>
      </c>
      <c r="E16" s="14">
        <v>44797</v>
      </c>
      <c r="F16" s="10"/>
      <c r="G16" s="16" t="s">
        <v>51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2">
        <f t="shared" si="1"/>
        <v>38247</v>
      </c>
      <c r="E17" s="14">
        <v>44797</v>
      </c>
      <c r="F17" s="10"/>
      <c r="G17" s="16" t="s">
        <v>51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2">
        <f t="shared" si="1"/>
        <v>183091.5</v>
      </c>
      <c r="E18" s="14">
        <v>44807</v>
      </c>
      <c r="F18" s="10"/>
      <c r="G18" s="16" t="s">
        <v>51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2">
        <f t="shared" si="1"/>
        <v>183000</v>
      </c>
      <c r="E19" s="14">
        <v>44805</v>
      </c>
      <c r="F19" s="10"/>
      <c r="G19" s="16" t="s">
        <v>51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2">
        <f t="shared" si="1"/>
        <v>107970</v>
      </c>
      <c r="E20" s="14">
        <v>44807</v>
      </c>
      <c r="F20" s="10"/>
      <c r="G20" s="16" t="s">
        <v>51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2">
        <f t="shared" si="1"/>
        <v>149877</v>
      </c>
      <c r="E21" s="14">
        <v>44807</v>
      </c>
      <c r="F21" s="10"/>
      <c r="G21" s="16" t="s">
        <v>51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2">
        <f t="shared" si="1"/>
        <v>109251</v>
      </c>
      <c r="E22" s="14">
        <v>44809</v>
      </c>
      <c r="F22" s="10"/>
      <c r="G22" s="16" t="s">
        <v>51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2">
        <f t="shared" si="1"/>
        <v>37149</v>
      </c>
      <c r="E23" s="14">
        <v>44811</v>
      </c>
      <c r="F23" s="10"/>
      <c r="G23" s="16" t="s">
        <v>51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2">
        <f t="shared" si="1"/>
        <v>76311</v>
      </c>
      <c r="E24" s="14">
        <v>44810</v>
      </c>
      <c r="F24" s="10"/>
      <c r="G24" s="16" t="s">
        <v>51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2">
        <f t="shared" si="1"/>
        <v>88200</v>
      </c>
      <c r="E25" s="14">
        <v>44813</v>
      </c>
      <c r="F25" s="10"/>
      <c r="G25" s="16" t="s">
        <v>27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2">
        <f t="shared" si="1"/>
        <v>71919</v>
      </c>
      <c r="E26" s="14">
        <v>44812</v>
      </c>
      <c r="F26" s="10"/>
      <c r="G26" s="16" t="s">
        <v>51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2">
        <f t="shared" si="1"/>
        <v>12993</v>
      </c>
      <c r="E27" s="14">
        <v>44812</v>
      </c>
      <c r="F27" s="10"/>
      <c r="G27" s="16" t="s">
        <v>51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2">
        <f t="shared" si="1"/>
        <v>156739.5</v>
      </c>
      <c r="E28" s="14">
        <v>44815</v>
      </c>
      <c r="F28" s="10"/>
      <c r="G28" s="16" t="s">
        <v>51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2">
        <f t="shared" si="1"/>
        <v>81526.5</v>
      </c>
      <c r="E29" s="14">
        <v>44815</v>
      </c>
      <c r="F29" s="10"/>
      <c r="G29" s="16" t="s">
        <v>51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2">
        <f t="shared" si="1"/>
        <v>55200</v>
      </c>
      <c r="E30" s="14">
        <v>44817</v>
      </c>
      <c r="F30" s="10"/>
      <c r="G30" s="16" t="s">
        <v>52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2">
        <f t="shared" si="1"/>
        <v>87290.999999999985</v>
      </c>
      <c r="E31" s="14">
        <v>44824</v>
      </c>
      <c r="F31" s="10"/>
      <c r="G31" s="16" t="s">
        <v>51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2">
        <f t="shared" si="1"/>
        <v>35776.5</v>
      </c>
      <c r="E32" s="14">
        <v>44825</v>
      </c>
      <c r="F32" s="10"/>
      <c r="G32" s="16" t="s">
        <v>51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2">
        <f t="shared" si="1"/>
        <v>40168.5</v>
      </c>
      <c r="E33" s="14">
        <v>44825</v>
      </c>
      <c r="F33" s="10"/>
      <c r="G33" s="16" t="s">
        <v>51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2">
        <f t="shared" si="1"/>
        <v>1102.5</v>
      </c>
      <c r="E34" s="14">
        <v>44814</v>
      </c>
      <c r="F34" s="10"/>
      <c r="G34" s="16" t="s">
        <v>54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2">
        <f t="shared" si="1"/>
        <v>91957.5</v>
      </c>
      <c r="E35" s="14">
        <v>44833</v>
      </c>
      <c r="F35" s="10"/>
      <c r="G35" s="16" t="s">
        <v>51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2">
        <f t="shared" si="1"/>
        <v>71827.5</v>
      </c>
      <c r="E36" s="14">
        <v>44835</v>
      </c>
      <c r="F36" s="10"/>
      <c r="G36" s="16" t="s">
        <v>51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2">
        <f t="shared" si="1"/>
        <v>34495.5</v>
      </c>
      <c r="E37" s="14">
        <v>44837</v>
      </c>
      <c r="F37" s="10"/>
      <c r="G37" s="16" t="s">
        <v>51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2">
        <f t="shared" si="1"/>
        <v>141550.5</v>
      </c>
      <c r="E38" s="14">
        <v>44837</v>
      </c>
      <c r="F38" s="10"/>
      <c r="G38" s="16" t="s">
        <v>51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2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2">
        <f t="shared" si="1"/>
        <v>0</v>
      </c>
      <c r="E40" s="14">
        <v>44809</v>
      </c>
      <c r="F40" s="10">
        <v>500000</v>
      </c>
      <c r="G40" s="16" t="s">
        <v>50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2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2">
        <f t="shared" si="1"/>
        <v>0</v>
      </c>
      <c r="E42" s="14">
        <v>44773</v>
      </c>
      <c r="F42" s="10">
        <v>400000</v>
      </c>
      <c r="G42" s="16" t="s">
        <v>49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2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2">
        <f t="shared" si="1"/>
        <v>0</v>
      </c>
      <c r="E44" s="14">
        <v>44822</v>
      </c>
      <c r="F44" s="10">
        <v>100000</v>
      </c>
      <c r="G44" s="16" t="s">
        <v>55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2">
        <f t="shared" si="1"/>
        <v>0</v>
      </c>
      <c r="E45" s="14">
        <v>44836</v>
      </c>
      <c r="F45" s="10">
        <v>500000</v>
      </c>
      <c r="G45" s="16" t="s">
        <v>49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2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2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2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2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2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2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19</v>
      </c>
      <c r="V51" s="21"/>
    </row>
    <row r="52" spans="1:22" x14ac:dyDescent="0.25">
      <c r="A52" s="3">
        <v>46</v>
      </c>
      <c r="B52" s="19"/>
      <c r="C52" s="10"/>
      <c r="D52" s="32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2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2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2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2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2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375" t="s">
        <v>14</v>
      </c>
      <c r="B58" s="376"/>
      <c r="C58" s="377"/>
      <c r="D58" s="378">
        <f>F57-D57</f>
        <v>-1532177.5</v>
      </c>
      <c r="E58" s="379"/>
      <c r="F58" s="379"/>
      <c r="G58" s="379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selection activeCell="C13" sqref="C13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19.85546875" style="60" bestFit="1" customWidth="1"/>
    <col min="8" max="8" width="18.5703125" style="60" customWidth="1"/>
    <col min="9" max="9" width="16.7109375" style="61" customWidth="1"/>
    <col min="10" max="10" width="33.85546875" style="61" bestFit="1" customWidth="1"/>
  </cols>
  <sheetData>
    <row r="1" spans="1:10" ht="40.5" customHeight="1" x14ac:dyDescent="0.25">
      <c r="A1" s="405" t="s">
        <v>10</v>
      </c>
      <c r="B1" s="406"/>
      <c r="E1" s="162" t="s">
        <v>110</v>
      </c>
      <c r="F1" s="131">
        <f>SUM(C5:C150)</f>
        <v>23450</v>
      </c>
      <c r="G1" s="415" t="s">
        <v>115</v>
      </c>
      <c r="H1" s="416"/>
      <c r="I1" s="416"/>
    </row>
    <row r="2" spans="1:10" ht="40.5" customHeight="1" x14ac:dyDescent="0.25">
      <c r="A2" s="407"/>
      <c r="B2" s="408"/>
      <c r="E2" s="163" t="s">
        <v>111</v>
      </c>
      <c r="F2" s="157">
        <f>SUM(H5:H149)</f>
        <v>23450</v>
      </c>
      <c r="G2" s="415"/>
      <c r="H2" s="416"/>
      <c r="I2" s="416"/>
    </row>
    <row r="3" spans="1:10" ht="40.5" customHeight="1" thickBot="1" x14ac:dyDescent="0.3">
      <c r="A3" s="409"/>
      <c r="B3" s="410"/>
      <c r="E3" s="164" t="s">
        <v>112</v>
      </c>
      <c r="F3" s="158">
        <f>F1-F2</f>
        <v>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/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202"/>
      <c r="B5" s="203"/>
      <c r="C5" s="203"/>
      <c r="D5" s="203"/>
      <c r="E5" s="204"/>
      <c r="F5" s="203"/>
      <c r="G5" s="205"/>
      <c r="H5" s="135"/>
      <c r="I5" s="204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44803</v>
      </c>
      <c r="F6" s="174" t="s">
        <v>64</v>
      </c>
      <c r="G6" s="180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44803</v>
      </c>
      <c r="F7" s="177" t="s">
        <v>63</v>
      </c>
      <c r="G7" s="179" t="s">
        <v>36</v>
      </c>
      <c r="H7" s="143"/>
      <c r="I7" s="144"/>
      <c r="J7" s="150"/>
    </row>
    <row r="8" spans="1:10" x14ac:dyDescent="0.25">
      <c r="A8" s="173">
        <v>10</v>
      </c>
      <c r="B8" s="174">
        <v>275</v>
      </c>
      <c r="C8" s="174">
        <f t="shared" ref="C8:C71" si="0">A8*B8</f>
        <v>2750</v>
      </c>
      <c r="D8" s="174"/>
      <c r="E8" s="175">
        <v>44847</v>
      </c>
      <c r="F8" s="174" t="s">
        <v>66</v>
      </c>
      <c r="G8" s="180" t="s">
        <v>36</v>
      </c>
      <c r="H8" s="137"/>
      <c r="I8" s="138"/>
      <c r="J8" s="148"/>
    </row>
    <row r="9" spans="1:10" x14ac:dyDescent="0.25">
      <c r="A9" s="176">
        <v>10</v>
      </c>
      <c r="B9" s="177">
        <v>95</v>
      </c>
      <c r="C9" s="177">
        <f t="shared" si="0"/>
        <v>950</v>
      </c>
      <c r="D9" s="177"/>
      <c r="E9" s="178">
        <v>44847</v>
      </c>
      <c r="F9" s="177" t="s">
        <v>63</v>
      </c>
      <c r="G9" s="179" t="s">
        <v>36</v>
      </c>
      <c r="H9" s="143"/>
      <c r="I9" s="144"/>
      <c r="J9" s="150"/>
    </row>
    <row r="10" spans="1:10" x14ac:dyDescent="0.25">
      <c r="A10" s="173">
        <v>40</v>
      </c>
      <c r="B10" s="174">
        <v>250</v>
      </c>
      <c r="C10" s="174">
        <f t="shared" si="0"/>
        <v>10000</v>
      </c>
      <c r="D10" s="174"/>
      <c r="E10" s="175">
        <v>44872</v>
      </c>
      <c r="F10" s="174" t="s">
        <v>64</v>
      </c>
      <c r="G10" s="180" t="s">
        <v>36</v>
      </c>
      <c r="H10" s="137"/>
      <c r="I10" s="138"/>
      <c r="J10" s="148"/>
    </row>
    <row r="11" spans="1:10" x14ac:dyDescent="0.25">
      <c r="A11" s="176">
        <v>30</v>
      </c>
      <c r="B11" s="177">
        <v>95</v>
      </c>
      <c r="C11" s="177">
        <f t="shared" si="0"/>
        <v>2850</v>
      </c>
      <c r="D11" s="177"/>
      <c r="E11" s="178">
        <v>44872</v>
      </c>
      <c r="F11" s="177" t="s">
        <v>63</v>
      </c>
      <c r="G11" s="179" t="s">
        <v>36</v>
      </c>
      <c r="H11" s="143"/>
      <c r="I11" s="144"/>
      <c r="J11" s="150"/>
    </row>
    <row r="12" spans="1:10" x14ac:dyDescent="0.25">
      <c r="A12" s="134"/>
      <c r="B12" s="135"/>
      <c r="C12" s="135">
        <f t="shared" si="0"/>
        <v>0</v>
      </c>
      <c r="D12" s="135">
        <f>SUM(C6:C12)</f>
        <v>23450</v>
      </c>
      <c r="E12" s="136"/>
      <c r="F12" s="135"/>
      <c r="G12" s="147"/>
      <c r="H12" s="137">
        <v>23450</v>
      </c>
      <c r="I12" s="138"/>
      <c r="J12" s="148" t="s">
        <v>160</v>
      </c>
    </row>
    <row r="13" spans="1:10" x14ac:dyDescent="0.25">
      <c r="A13" s="140"/>
      <c r="B13" s="141"/>
      <c r="C13" s="141">
        <f t="shared" si="0"/>
        <v>0</v>
      </c>
      <c r="D13" s="141"/>
      <c r="E13" s="142"/>
      <c r="F13" s="141"/>
      <c r="G13" s="149"/>
      <c r="H13" s="143"/>
      <c r="I13" s="144"/>
      <c r="J13" s="150"/>
    </row>
    <row r="14" spans="1:10" x14ac:dyDescent="0.25">
      <c r="A14" s="134"/>
      <c r="B14" s="135"/>
      <c r="C14" s="135">
        <f t="shared" si="0"/>
        <v>0</v>
      </c>
      <c r="D14" s="135"/>
      <c r="E14" s="136"/>
      <c r="F14" s="135"/>
      <c r="G14" s="147"/>
      <c r="H14" s="137"/>
      <c r="I14" s="138"/>
      <c r="J14" s="148"/>
    </row>
    <row r="15" spans="1:10" x14ac:dyDescent="0.25">
      <c r="A15" s="140"/>
      <c r="B15" s="141"/>
      <c r="C15" s="141">
        <f t="shared" si="0"/>
        <v>0</v>
      </c>
      <c r="D15" s="141"/>
      <c r="E15" s="142"/>
      <c r="F15" s="141"/>
      <c r="G15" s="149"/>
      <c r="H15" s="143"/>
      <c r="I15" s="144"/>
      <c r="J15" s="150"/>
    </row>
    <row r="16" spans="1:10" x14ac:dyDescent="0.25">
      <c r="A16" s="134"/>
      <c r="B16" s="135"/>
      <c r="C16" s="135">
        <f t="shared" si="0"/>
        <v>0</v>
      </c>
      <c r="D16" s="135"/>
      <c r="E16" s="136"/>
      <c r="F16" s="135"/>
      <c r="G16" s="147"/>
      <c r="H16" s="137"/>
      <c r="I16" s="138"/>
      <c r="J16" s="148"/>
    </row>
    <row r="17" spans="1:10" x14ac:dyDescent="0.25">
      <c r="A17" s="140"/>
      <c r="B17" s="141"/>
      <c r="C17" s="141">
        <f t="shared" si="0"/>
        <v>0</v>
      </c>
      <c r="D17" s="141"/>
      <c r="E17" s="142"/>
      <c r="F17" s="141"/>
      <c r="G17" s="149"/>
      <c r="H17" s="143"/>
      <c r="I17" s="144"/>
      <c r="J17" s="150"/>
    </row>
    <row r="18" spans="1:10" x14ac:dyDescent="0.25">
      <c r="A18" s="134"/>
      <c r="B18" s="135"/>
      <c r="C18" s="135">
        <f t="shared" si="0"/>
        <v>0</v>
      </c>
      <c r="D18" s="135"/>
      <c r="E18" s="136"/>
      <c r="F18" s="135"/>
      <c r="G18" s="147"/>
      <c r="H18" s="137"/>
      <c r="I18" s="138"/>
      <c r="J18" s="148"/>
    </row>
    <row r="19" spans="1:10" x14ac:dyDescent="0.25">
      <c r="A19" s="140"/>
      <c r="B19" s="141"/>
      <c r="C19" s="141">
        <f t="shared" si="0"/>
        <v>0</v>
      </c>
      <c r="D19" s="141"/>
      <c r="E19" s="142"/>
      <c r="F19" s="141"/>
      <c r="G19" s="149"/>
      <c r="H19" s="143"/>
      <c r="I19" s="144"/>
      <c r="J19" s="150"/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/>
      <c r="I20" s="138"/>
      <c r="J20" s="148"/>
    </row>
    <row r="21" spans="1:10" x14ac:dyDescent="0.25">
      <c r="A21" s="140"/>
      <c r="B21" s="141"/>
      <c r="C21" s="141">
        <f t="shared" si="0"/>
        <v>0</v>
      </c>
      <c r="D21" s="141"/>
      <c r="E21" s="142"/>
      <c r="F21" s="141"/>
      <c r="G21" s="149"/>
      <c r="H21" s="143"/>
      <c r="I21" s="144"/>
      <c r="J21" s="150"/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/>
      <c r="I22" s="138"/>
      <c r="J22" s="148"/>
    </row>
    <row r="23" spans="1:10" x14ac:dyDescent="0.25">
      <c r="A23" s="140"/>
      <c r="B23" s="141"/>
      <c r="C23" s="141">
        <f t="shared" si="0"/>
        <v>0</v>
      </c>
      <c r="D23" s="141"/>
      <c r="E23" s="142"/>
      <c r="F23" s="141"/>
      <c r="G23" s="149"/>
      <c r="H23" s="143"/>
      <c r="I23" s="144"/>
      <c r="J23" s="150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138"/>
      <c r="J24" s="148"/>
    </row>
    <row r="25" spans="1:10" x14ac:dyDescent="0.25">
      <c r="A25" s="140"/>
      <c r="B25" s="141"/>
      <c r="C25" s="141">
        <f t="shared" si="0"/>
        <v>0</v>
      </c>
      <c r="D25" s="141"/>
      <c r="E25" s="142"/>
      <c r="F25" s="141"/>
      <c r="G25" s="149"/>
      <c r="H25" s="143"/>
      <c r="I25" s="144"/>
      <c r="J25" s="150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138"/>
      <c r="J26" s="148"/>
    </row>
    <row r="27" spans="1:10" x14ac:dyDescent="0.25">
      <c r="A27" s="140"/>
      <c r="B27" s="141"/>
      <c r="C27" s="141">
        <f t="shared" si="0"/>
        <v>0</v>
      </c>
      <c r="D27" s="141"/>
      <c r="E27" s="142"/>
      <c r="F27" s="141"/>
      <c r="G27" s="149"/>
      <c r="H27" s="143"/>
      <c r="I27" s="144"/>
      <c r="J27" s="150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138"/>
      <c r="J28" s="148"/>
    </row>
    <row r="29" spans="1:10" x14ac:dyDescent="0.25">
      <c r="A29" s="140"/>
      <c r="B29" s="141"/>
      <c r="C29" s="141">
        <f t="shared" si="0"/>
        <v>0</v>
      </c>
      <c r="D29" s="141"/>
      <c r="E29" s="142"/>
      <c r="F29" s="141"/>
      <c r="G29" s="149"/>
      <c r="H29" s="143"/>
      <c r="I29" s="144"/>
      <c r="J29" s="150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138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/>
      <c r="F31" s="141"/>
      <c r="G31" s="149"/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tabSelected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35" sqref="E35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249" customWidth="1"/>
    <col min="10" max="10" width="30.28515625" style="61" bestFit="1" customWidth="1"/>
  </cols>
  <sheetData>
    <row r="1" spans="1:10" ht="22.5" customHeight="1" x14ac:dyDescent="0.25">
      <c r="A1" s="405" t="s">
        <v>129</v>
      </c>
      <c r="B1" s="406"/>
      <c r="E1" s="162" t="s">
        <v>110</v>
      </c>
      <c r="F1" s="131">
        <f>SUM(C5:C150)</f>
        <v>317570</v>
      </c>
      <c r="G1" s="415" t="s">
        <v>115</v>
      </c>
      <c r="H1" s="416"/>
      <c r="I1" s="416"/>
    </row>
    <row r="2" spans="1:10" ht="22.5" customHeight="1" x14ac:dyDescent="0.25">
      <c r="A2" s="407"/>
      <c r="B2" s="408"/>
      <c r="E2" s="163" t="s">
        <v>111</v>
      </c>
      <c r="F2" s="157">
        <f>SUM(H6:H150)</f>
        <v>314400</v>
      </c>
      <c r="G2" s="415"/>
      <c r="H2" s="416"/>
      <c r="I2" s="416"/>
    </row>
    <row r="3" spans="1:10" ht="22.5" customHeight="1" thickBot="1" x14ac:dyDescent="0.3">
      <c r="A3" s="409"/>
      <c r="B3" s="410"/>
      <c r="E3" s="164" t="s">
        <v>112</v>
      </c>
      <c r="F3" s="158">
        <f>F1-F2</f>
        <v>3170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246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313"/>
      <c r="J5" s="146"/>
    </row>
    <row r="6" spans="1:10" x14ac:dyDescent="0.25">
      <c r="A6" s="134">
        <v>1</v>
      </c>
      <c r="B6" s="135">
        <v>29250</v>
      </c>
      <c r="C6" s="135">
        <f>A6*B6</f>
        <v>29250</v>
      </c>
      <c r="D6" s="135"/>
      <c r="E6" s="136"/>
      <c r="F6" s="135"/>
      <c r="G6" s="147" t="s">
        <v>130</v>
      </c>
      <c r="H6" s="137"/>
      <c r="I6" s="247"/>
      <c r="J6" s="148"/>
    </row>
    <row r="7" spans="1:10" x14ac:dyDescent="0.25">
      <c r="A7" s="140">
        <v>260</v>
      </c>
      <c r="B7" s="141">
        <v>200</v>
      </c>
      <c r="C7" s="141">
        <f>A7*B7</f>
        <v>52000</v>
      </c>
      <c r="D7" s="141"/>
      <c r="E7" s="142">
        <v>45245</v>
      </c>
      <c r="F7" s="141" t="s">
        <v>131</v>
      </c>
      <c r="G7" s="149"/>
      <c r="H7" s="143"/>
      <c r="I7" s="248"/>
      <c r="J7" s="150"/>
    </row>
    <row r="8" spans="1:10" x14ac:dyDescent="0.25">
      <c r="A8" s="134">
        <v>50</v>
      </c>
      <c r="B8" s="135">
        <v>230</v>
      </c>
      <c r="C8" s="135">
        <f t="shared" ref="C8:C71" si="0">A8*B8</f>
        <v>11500</v>
      </c>
      <c r="D8" s="135"/>
      <c r="E8" s="136">
        <v>45247</v>
      </c>
      <c r="F8" s="135" t="s">
        <v>132</v>
      </c>
      <c r="G8" s="147"/>
      <c r="H8" s="137"/>
      <c r="I8" s="247"/>
      <c r="J8" s="148"/>
    </row>
    <row r="9" spans="1:10" x14ac:dyDescent="0.25">
      <c r="A9" s="140">
        <v>30</v>
      </c>
      <c r="B9" s="141">
        <v>110</v>
      </c>
      <c r="C9" s="141">
        <f t="shared" si="0"/>
        <v>3300</v>
      </c>
      <c r="D9" s="141"/>
      <c r="E9" s="142">
        <v>45247</v>
      </c>
      <c r="F9" s="141" t="s">
        <v>133</v>
      </c>
      <c r="G9" s="149"/>
      <c r="H9" s="143"/>
      <c r="I9" s="248"/>
      <c r="J9" s="150"/>
    </row>
    <row r="10" spans="1:10" x14ac:dyDescent="0.25">
      <c r="A10" s="134">
        <v>255</v>
      </c>
      <c r="B10" s="135">
        <v>285</v>
      </c>
      <c r="C10" s="135">
        <f t="shared" si="0"/>
        <v>72675</v>
      </c>
      <c r="D10" s="135"/>
      <c r="E10" s="136">
        <v>45259</v>
      </c>
      <c r="F10" s="135" t="s">
        <v>64</v>
      </c>
      <c r="G10" s="147" t="s">
        <v>84</v>
      </c>
      <c r="H10" s="137"/>
      <c r="I10" s="247"/>
      <c r="J10" s="148"/>
    </row>
    <row r="11" spans="1:10" x14ac:dyDescent="0.25">
      <c r="A11" s="140">
        <v>140</v>
      </c>
      <c r="B11" s="141">
        <v>110</v>
      </c>
      <c r="C11" s="141">
        <f t="shared" si="0"/>
        <v>15400</v>
      </c>
      <c r="D11" s="141"/>
      <c r="E11" s="142">
        <v>45259</v>
      </c>
      <c r="F11" s="141" t="s">
        <v>125</v>
      </c>
      <c r="G11" s="149" t="s">
        <v>84</v>
      </c>
      <c r="H11" s="143"/>
      <c r="I11" s="248"/>
      <c r="J11" s="150"/>
    </row>
    <row r="12" spans="1:10" x14ac:dyDescent="0.25">
      <c r="A12" s="134">
        <v>30</v>
      </c>
      <c r="B12" s="135">
        <v>285</v>
      </c>
      <c r="C12" s="135">
        <f t="shared" si="0"/>
        <v>8550</v>
      </c>
      <c r="D12" s="135"/>
      <c r="E12" s="136">
        <v>45277</v>
      </c>
      <c r="F12" s="135" t="s">
        <v>64</v>
      </c>
      <c r="G12" s="147" t="s">
        <v>39</v>
      </c>
      <c r="H12" s="137"/>
      <c r="I12" s="247"/>
      <c r="J12" s="148"/>
    </row>
    <row r="13" spans="1:10" x14ac:dyDescent="0.25">
      <c r="A13" s="140">
        <v>25</v>
      </c>
      <c r="B13" s="141">
        <v>110</v>
      </c>
      <c r="C13" s="141">
        <f t="shared" si="0"/>
        <v>2750</v>
      </c>
      <c r="D13" s="141"/>
      <c r="E13" s="142">
        <v>45277</v>
      </c>
      <c r="F13" s="141" t="s">
        <v>63</v>
      </c>
      <c r="G13" s="149" t="s">
        <v>39</v>
      </c>
      <c r="H13" s="143"/>
      <c r="I13" s="248"/>
      <c r="J13" s="150"/>
    </row>
    <row r="14" spans="1:10" x14ac:dyDescent="0.25">
      <c r="A14" s="134">
        <v>55</v>
      </c>
      <c r="B14" s="135">
        <v>285</v>
      </c>
      <c r="C14" s="135">
        <f t="shared" si="0"/>
        <v>15675</v>
      </c>
      <c r="D14" s="135"/>
      <c r="E14" s="136">
        <v>45284</v>
      </c>
      <c r="F14" s="135" t="s">
        <v>64</v>
      </c>
      <c r="G14" s="147" t="s">
        <v>40</v>
      </c>
      <c r="H14" s="137"/>
      <c r="I14" s="247"/>
      <c r="J14" s="148"/>
    </row>
    <row r="15" spans="1:10" x14ac:dyDescent="0.25">
      <c r="A15" s="140">
        <v>30</v>
      </c>
      <c r="B15" s="141">
        <v>110</v>
      </c>
      <c r="C15" s="141">
        <f t="shared" si="0"/>
        <v>3300</v>
      </c>
      <c r="D15" s="141"/>
      <c r="E15" s="142">
        <v>45284</v>
      </c>
      <c r="F15" s="141" t="s">
        <v>63</v>
      </c>
      <c r="G15" s="149" t="s">
        <v>40</v>
      </c>
      <c r="H15" s="143"/>
      <c r="I15" s="248"/>
      <c r="J15" s="150"/>
    </row>
    <row r="16" spans="1:10" x14ac:dyDescent="0.25">
      <c r="A16" s="257"/>
      <c r="B16" s="258"/>
      <c r="C16" s="258">
        <f t="shared" si="0"/>
        <v>0</v>
      </c>
      <c r="D16" s="258">
        <f>SUM(C6:C16)</f>
        <v>214400</v>
      </c>
      <c r="E16" s="308"/>
      <c r="F16" s="258"/>
      <c r="G16" s="309"/>
      <c r="H16" s="310">
        <v>214400</v>
      </c>
      <c r="I16" s="474"/>
      <c r="J16" s="312" t="s">
        <v>160</v>
      </c>
    </row>
    <row r="17" spans="1:10" x14ac:dyDescent="0.25">
      <c r="A17" s="140">
        <v>15</v>
      </c>
      <c r="B17" s="141">
        <v>130</v>
      </c>
      <c r="C17" s="141">
        <f t="shared" si="0"/>
        <v>1950</v>
      </c>
      <c r="D17" s="141"/>
      <c r="E17" s="142">
        <v>45298</v>
      </c>
      <c r="F17" s="141" t="s">
        <v>125</v>
      </c>
      <c r="G17" s="149" t="s">
        <v>184</v>
      </c>
      <c r="H17" s="143"/>
      <c r="I17" s="248"/>
      <c r="J17" s="150"/>
    </row>
    <row r="18" spans="1:10" x14ac:dyDescent="0.25">
      <c r="A18" s="134">
        <v>2</v>
      </c>
      <c r="B18" s="135">
        <v>330</v>
      </c>
      <c r="C18" s="135">
        <f t="shared" si="0"/>
        <v>660</v>
      </c>
      <c r="D18" s="135"/>
      <c r="E18" s="136">
        <v>45304</v>
      </c>
      <c r="F18" s="135" t="s">
        <v>64</v>
      </c>
      <c r="G18" s="147" t="s">
        <v>183</v>
      </c>
      <c r="H18" s="137"/>
      <c r="I18" s="247"/>
      <c r="J18" s="148"/>
    </row>
    <row r="19" spans="1:10" x14ac:dyDescent="0.25">
      <c r="A19" s="140">
        <v>30</v>
      </c>
      <c r="B19" s="141">
        <v>330</v>
      </c>
      <c r="C19" s="141">
        <f t="shared" si="0"/>
        <v>9900</v>
      </c>
      <c r="D19" s="141"/>
      <c r="E19" s="142">
        <v>45307</v>
      </c>
      <c r="F19" s="141" t="s">
        <v>64</v>
      </c>
      <c r="G19" s="149" t="s">
        <v>98</v>
      </c>
      <c r="H19" s="143"/>
      <c r="I19" s="248"/>
      <c r="J19" s="150"/>
    </row>
    <row r="20" spans="1:10" x14ac:dyDescent="0.25">
      <c r="A20" s="134">
        <v>23</v>
      </c>
      <c r="B20" s="135">
        <v>130</v>
      </c>
      <c r="C20" s="135">
        <f t="shared" si="0"/>
        <v>2990</v>
      </c>
      <c r="D20" s="135"/>
      <c r="E20" s="136">
        <v>45307</v>
      </c>
      <c r="F20" s="135" t="s">
        <v>63</v>
      </c>
      <c r="G20" s="147" t="s">
        <v>98</v>
      </c>
      <c r="H20" s="137"/>
      <c r="I20" s="247"/>
      <c r="J20" s="148"/>
    </row>
    <row r="21" spans="1:10" x14ac:dyDescent="0.25">
      <c r="A21" s="140">
        <v>55</v>
      </c>
      <c r="B21" s="141">
        <v>330</v>
      </c>
      <c r="C21" s="141">
        <f t="shared" si="0"/>
        <v>18150</v>
      </c>
      <c r="D21" s="141"/>
      <c r="E21" s="142">
        <v>45325</v>
      </c>
      <c r="F21" s="141" t="s">
        <v>64</v>
      </c>
      <c r="G21" s="149" t="s">
        <v>59</v>
      </c>
      <c r="H21" s="143"/>
      <c r="I21" s="248"/>
      <c r="J21" s="150"/>
    </row>
    <row r="22" spans="1:10" x14ac:dyDescent="0.25">
      <c r="A22" s="134">
        <v>28</v>
      </c>
      <c r="B22" s="135">
        <v>130</v>
      </c>
      <c r="C22" s="135">
        <f t="shared" si="0"/>
        <v>3640</v>
      </c>
      <c r="D22" s="135"/>
      <c r="E22" s="136">
        <v>45325</v>
      </c>
      <c r="F22" s="135" t="s">
        <v>63</v>
      </c>
      <c r="G22" s="147" t="s">
        <v>59</v>
      </c>
      <c r="H22" s="137"/>
      <c r="I22" s="247"/>
      <c r="J22" s="148"/>
    </row>
    <row r="23" spans="1:10" x14ac:dyDescent="0.25">
      <c r="A23" s="140">
        <v>28</v>
      </c>
      <c r="B23" s="141">
        <v>330</v>
      </c>
      <c r="C23" s="141">
        <f t="shared" si="0"/>
        <v>9240</v>
      </c>
      <c r="D23" s="141"/>
      <c r="E23" s="142">
        <v>45351</v>
      </c>
      <c r="F23" s="141" t="s">
        <v>64</v>
      </c>
      <c r="G23" s="149" t="s">
        <v>60</v>
      </c>
      <c r="H23" s="143"/>
      <c r="I23" s="248"/>
      <c r="J23" s="150"/>
    </row>
    <row r="24" spans="1:10" x14ac:dyDescent="0.25">
      <c r="A24" s="134">
        <v>20</v>
      </c>
      <c r="B24" s="135">
        <v>130</v>
      </c>
      <c r="C24" s="135">
        <f t="shared" si="0"/>
        <v>2600</v>
      </c>
      <c r="D24" s="135"/>
      <c r="E24" s="136">
        <v>45351</v>
      </c>
      <c r="F24" s="135" t="s">
        <v>63</v>
      </c>
      <c r="G24" s="147" t="s">
        <v>60</v>
      </c>
      <c r="H24" s="137"/>
      <c r="I24" s="247"/>
      <c r="J24" s="148"/>
    </row>
    <row r="25" spans="1:10" x14ac:dyDescent="0.25">
      <c r="A25" s="140">
        <v>55</v>
      </c>
      <c r="B25" s="141">
        <v>330</v>
      </c>
      <c r="C25" s="141">
        <f t="shared" si="0"/>
        <v>18150</v>
      </c>
      <c r="D25" s="141"/>
      <c r="E25" s="142">
        <v>45358</v>
      </c>
      <c r="F25" s="141" t="s">
        <v>64</v>
      </c>
      <c r="G25" s="149" t="s">
        <v>29</v>
      </c>
      <c r="H25" s="143"/>
      <c r="I25" s="248"/>
      <c r="J25" s="150"/>
    </row>
    <row r="26" spans="1:10" x14ac:dyDescent="0.25">
      <c r="A26" s="134">
        <v>28</v>
      </c>
      <c r="B26" s="135">
        <v>130</v>
      </c>
      <c r="C26" s="135">
        <f t="shared" si="0"/>
        <v>3640</v>
      </c>
      <c r="D26" s="135"/>
      <c r="E26" s="136">
        <v>45358</v>
      </c>
      <c r="F26" s="135" t="s">
        <v>63</v>
      </c>
      <c r="G26" s="147" t="s">
        <v>29</v>
      </c>
      <c r="H26" s="137"/>
      <c r="I26" s="247"/>
      <c r="J26" s="148"/>
    </row>
    <row r="27" spans="1:10" x14ac:dyDescent="0.25">
      <c r="A27" s="140">
        <v>27</v>
      </c>
      <c r="B27" s="141">
        <v>330</v>
      </c>
      <c r="C27" s="141">
        <f t="shared" si="0"/>
        <v>8910</v>
      </c>
      <c r="D27" s="141"/>
      <c r="E27" s="142">
        <v>45376</v>
      </c>
      <c r="F27" s="141" t="s">
        <v>64</v>
      </c>
      <c r="G27" s="149" t="s">
        <v>30</v>
      </c>
      <c r="H27" s="143"/>
      <c r="I27" s="248"/>
      <c r="J27" s="150"/>
    </row>
    <row r="28" spans="1:10" x14ac:dyDescent="0.25">
      <c r="A28" s="134">
        <v>17</v>
      </c>
      <c r="B28" s="135">
        <v>130</v>
      </c>
      <c r="C28" s="135">
        <f t="shared" si="0"/>
        <v>2210</v>
      </c>
      <c r="D28" s="135"/>
      <c r="E28" s="136">
        <v>45376</v>
      </c>
      <c r="F28" s="135" t="s">
        <v>63</v>
      </c>
      <c r="G28" s="147" t="s">
        <v>30</v>
      </c>
      <c r="H28" s="137"/>
      <c r="I28" s="247"/>
      <c r="J28" s="148"/>
    </row>
    <row r="29" spans="1:10" x14ac:dyDescent="0.25">
      <c r="A29" s="140">
        <v>53</v>
      </c>
      <c r="B29" s="141">
        <v>330</v>
      </c>
      <c r="C29" s="141">
        <f t="shared" si="0"/>
        <v>17490</v>
      </c>
      <c r="D29" s="141"/>
      <c r="E29" s="142">
        <v>45390</v>
      </c>
      <c r="F29" s="141" t="s">
        <v>64</v>
      </c>
      <c r="G29" s="149" t="s">
        <v>31</v>
      </c>
      <c r="H29" s="143"/>
      <c r="I29" s="248"/>
      <c r="J29" s="150"/>
    </row>
    <row r="30" spans="1:10" x14ac:dyDescent="0.25">
      <c r="A30" s="134">
        <v>28</v>
      </c>
      <c r="B30" s="135">
        <v>130</v>
      </c>
      <c r="C30" s="135">
        <f t="shared" si="0"/>
        <v>3640</v>
      </c>
      <c r="D30" s="135"/>
      <c r="E30" s="136">
        <v>45390</v>
      </c>
      <c r="F30" s="135" t="s">
        <v>63</v>
      </c>
      <c r="G30" s="147" t="s">
        <v>31</v>
      </c>
      <c r="H30" s="137"/>
      <c r="I30" s="247"/>
      <c r="J30" s="148"/>
    </row>
    <row r="31" spans="1:10" x14ac:dyDescent="0.25">
      <c r="A31" s="140"/>
      <c r="B31" s="141"/>
      <c r="C31" s="141">
        <f t="shared" si="0"/>
        <v>0</v>
      </c>
      <c r="D31" s="141"/>
      <c r="E31" s="142">
        <v>45406</v>
      </c>
      <c r="F31" s="141"/>
      <c r="G31" s="149"/>
      <c r="H31" s="143">
        <v>50000</v>
      </c>
      <c r="I31" s="248">
        <v>2942</v>
      </c>
      <c r="J31" s="142">
        <v>45406</v>
      </c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>
        <v>50000</v>
      </c>
      <c r="I32" s="247">
        <v>2989</v>
      </c>
      <c r="J32" s="148">
        <v>45413</v>
      </c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248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247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248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247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248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247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248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247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248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247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248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247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248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247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248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247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248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247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248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247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248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247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248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247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248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247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248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247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248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247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248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247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248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247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248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247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248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247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248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247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248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247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248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247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248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247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248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247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248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247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248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247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248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247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248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247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248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247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248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247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248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247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248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247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248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247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248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247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248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247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248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247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248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247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248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247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248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247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248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247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248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247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248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247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248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247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248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247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248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247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248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247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248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247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248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247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248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247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248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247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248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247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248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247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248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247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248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247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248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247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248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247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248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247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248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247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248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247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3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61" customWidth="1"/>
    <col min="10" max="10" width="36.5703125" style="61" customWidth="1"/>
  </cols>
  <sheetData>
    <row r="1" spans="1:10" ht="22.5" customHeight="1" x14ac:dyDescent="0.25">
      <c r="A1" s="405" t="s">
        <v>107</v>
      </c>
      <c r="B1" s="406"/>
      <c r="E1" s="162" t="s">
        <v>110</v>
      </c>
      <c r="F1" s="131">
        <f>SUM(C5:C150)</f>
        <v>416425</v>
      </c>
      <c r="G1" s="415" t="s">
        <v>115</v>
      </c>
      <c r="H1" s="416"/>
      <c r="I1" s="416"/>
    </row>
    <row r="2" spans="1:10" ht="22.5" customHeight="1" x14ac:dyDescent="0.25">
      <c r="A2" s="407"/>
      <c r="B2" s="408"/>
      <c r="E2" s="163" t="s">
        <v>111</v>
      </c>
      <c r="F2" s="157">
        <f>SUM(H6:H150)</f>
        <v>317635</v>
      </c>
      <c r="G2" s="415"/>
      <c r="H2" s="416"/>
      <c r="I2" s="416"/>
    </row>
    <row r="3" spans="1:10" ht="22.5" customHeight="1" thickBot="1" x14ac:dyDescent="0.3">
      <c r="A3" s="409"/>
      <c r="B3" s="410"/>
      <c r="E3" s="164" t="s">
        <v>112</v>
      </c>
      <c r="F3" s="158">
        <f>F1-F2</f>
        <v>98790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x14ac:dyDescent="0.25">
      <c r="A6" s="134">
        <v>1080</v>
      </c>
      <c r="B6" s="135">
        <v>20</v>
      </c>
      <c r="C6" s="135">
        <f>A6*B6</f>
        <v>21600</v>
      </c>
      <c r="D6" s="135"/>
      <c r="E6" s="136">
        <v>44979</v>
      </c>
      <c r="F6" s="135"/>
      <c r="G6" s="147" t="s">
        <v>91</v>
      </c>
      <c r="H6" s="137"/>
      <c r="I6" s="138"/>
      <c r="J6" s="148"/>
    </row>
    <row r="7" spans="1:10" x14ac:dyDescent="0.25">
      <c r="A7" s="140">
        <v>245</v>
      </c>
      <c r="B7" s="141">
        <v>170</v>
      </c>
      <c r="C7" s="141">
        <f>A7*B7</f>
        <v>41650</v>
      </c>
      <c r="D7" s="141"/>
      <c r="E7" s="142">
        <v>44980</v>
      </c>
      <c r="F7" s="141"/>
      <c r="G7" s="149" t="s">
        <v>74</v>
      </c>
      <c r="H7" s="143"/>
      <c r="I7" s="144"/>
      <c r="J7" s="150"/>
    </row>
    <row r="8" spans="1:10" x14ac:dyDescent="0.25">
      <c r="A8" s="134">
        <v>8</v>
      </c>
      <c r="B8" s="135">
        <v>230</v>
      </c>
      <c r="C8" s="135">
        <f t="shared" ref="C8:C71" si="0">A8*B8</f>
        <v>1840</v>
      </c>
      <c r="D8" s="135"/>
      <c r="E8" s="136">
        <v>44980</v>
      </c>
      <c r="F8" s="135"/>
      <c r="G8" s="147" t="s">
        <v>24</v>
      </c>
      <c r="H8" s="137"/>
      <c r="I8" s="138"/>
      <c r="J8" s="148"/>
    </row>
    <row r="9" spans="1:10" x14ac:dyDescent="0.25">
      <c r="A9" s="140">
        <v>55</v>
      </c>
      <c r="B9" s="141">
        <v>200</v>
      </c>
      <c r="C9" s="141">
        <f t="shared" si="0"/>
        <v>11000</v>
      </c>
      <c r="D9" s="141"/>
      <c r="E9" s="142">
        <v>44982</v>
      </c>
      <c r="F9" s="141" t="s">
        <v>92</v>
      </c>
      <c r="G9" s="149" t="s">
        <v>93</v>
      </c>
      <c r="H9" s="143"/>
      <c r="I9" s="144"/>
      <c r="J9" s="150"/>
    </row>
    <row r="10" spans="1:10" x14ac:dyDescent="0.25">
      <c r="A10" s="134">
        <v>30</v>
      </c>
      <c r="B10" s="135">
        <v>95</v>
      </c>
      <c r="C10" s="135">
        <f t="shared" si="0"/>
        <v>2850</v>
      </c>
      <c r="D10" s="135"/>
      <c r="E10" s="136">
        <v>44982</v>
      </c>
      <c r="F10" s="135" t="s">
        <v>63</v>
      </c>
      <c r="G10" s="147" t="s">
        <v>93</v>
      </c>
      <c r="H10" s="137"/>
      <c r="I10" s="138"/>
      <c r="J10" s="148"/>
    </row>
    <row r="11" spans="1:10" x14ac:dyDescent="0.25">
      <c r="A11" s="140">
        <v>6</v>
      </c>
      <c r="B11" s="141">
        <v>200</v>
      </c>
      <c r="C11" s="141">
        <f t="shared" si="0"/>
        <v>1200</v>
      </c>
      <c r="D11" s="141"/>
      <c r="E11" s="142">
        <v>44983</v>
      </c>
      <c r="F11" s="141" t="s">
        <v>75</v>
      </c>
      <c r="G11" s="149" t="s">
        <v>93</v>
      </c>
      <c r="H11" s="143"/>
      <c r="I11" s="144"/>
      <c r="J11" s="150"/>
    </row>
    <row r="12" spans="1:10" x14ac:dyDescent="0.25">
      <c r="A12" s="134">
        <v>6</v>
      </c>
      <c r="B12" s="135">
        <v>95</v>
      </c>
      <c r="C12" s="135">
        <f t="shared" si="0"/>
        <v>570</v>
      </c>
      <c r="D12" s="135"/>
      <c r="E12" s="136">
        <v>44983</v>
      </c>
      <c r="F12" s="135" t="s">
        <v>63</v>
      </c>
      <c r="G12" s="147" t="s">
        <v>94</v>
      </c>
      <c r="H12" s="137"/>
      <c r="I12" s="138"/>
      <c r="J12" s="148"/>
    </row>
    <row r="13" spans="1:10" x14ac:dyDescent="0.25">
      <c r="A13" s="140">
        <v>260</v>
      </c>
      <c r="B13" s="141">
        <v>275</v>
      </c>
      <c r="C13" s="141">
        <f t="shared" si="0"/>
        <v>71500</v>
      </c>
      <c r="D13" s="141"/>
      <c r="E13" s="142">
        <v>45013</v>
      </c>
      <c r="F13" s="141" t="s">
        <v>75</v>
      </c>
      <c r="G13" s="149" t="s">
        <v>95</v>
      </c>
      <c r="H13" s="143"/>
      <c r="I13" s="144"/>
      <c r="J13" s="150"/>
    </row>
    <row r="14" spans="1:10" x14ac:dyDescent="0.25">
      <c r="A14" s="134">
        <v>135</v>
      </c>
      <c r="B14" s="135">
        <v>95</v>
      </c>
      <c r="C14" s="135">
        <f t="shared" si="0"/>
        <v>12825</v>
      </c>
      <c r="D14" s="135"/>
      <c r="E14" s="136">
        <v>45013</v>
      </c>
      <c r="F14" s="135" t="s">
        <v>63</v>
      </c>
      <c r="G14" s="147" t="s">
        <v>95</v>
      </c>
      <c r="H14" s="137"/>
      <c r="I14" s="138"/>
      <c r="J14" s="148"/>
    </row>
    <row r="15" spans="1:10" x14ac:dyDescent="0.25">
      <c r="A15" s="140">
        <v>45</v>
      </c>
      <c r="B15" s="141">
        <v>275</v>
      </c>
      <c r="C15" s="141">
        <f t="shared" si="0"/>
        <v>12375</v>
      </c>
      <c r="D15" s="141"/>
      <c r="E15" s="142">
        <v>45032</v>
      </c>
      <c r="F15" s="141" t="s">
        <v>75</v>
      </c>
      <c r="G15" s="149" t="s">
        <v>39</v>
      </c>
      <c r="H15" s="143"/>
      <c r="I15" s="144"/>
      <c r="J15" s="150"/>
    </row>
    <row r="16" spans="1:10" x14ac:dyDescent="0.25">
      <c r="A16" s="134">
        <v>25</v>
      </c>
      <c r="B16" s="135">
        <v>95</v>
      </c>
      <c r="C16" s="135">
        <f t="shared" si="0"/>
        <v>2375</v>
      </c>
      <c r="D16" s="135"/>
      <c r="E16" s="136">
        <v>45032</v>
      </c>
      <c r="F16" s="135" t="s">
        <v>63</v>
      </c>
      <c r="G16" s="147" t="s">
        <v>39</v>
      </c>
      <c r="H16" s="137"/>
      <c r="I16" s="138"/>
      <c r="J16" s="148"/>
    </row>
    <row r="17" spans="1:10" x14ac:dyDescent="0.25">
      <c r="A17" s="140">
        <v>52</v>
      </c>
      <c r="B17" s="141">
        <v>280</v>
      </c>
      <c r="C17" s="141">
        <f t="shared" si="0"/>
        <v>14560</v>
      </c>
      <c r="D17" s="141"/>
      <c r="E17" s="142">
        <v>45053</v>
      </c>
      <c r="F17" s="141" t="s">
        <v>75</v>
      </c>
      <c r="G17" s="149" t="s">
        <v>40</v>
      </c>
      <c r="H17" s="143"/>
      <c r="I17" s="144"/>
      <c r="J17" s="150"/>
    </row>
    <row r="18" spans="1:10" x14ac:dyDescent="0.25">
      <c r="A18" s="134">
        <v>25</v>
      </c>
      <c r="B18" s="135">
        <v>105</v>
      </c>
      <c r="C18" s="135">
        <f t="shared" si="0"/>
        <v>2625</v>
      </c>
      <c r="D18" s="135"/>
      <c r="E18" s="136">
        <v>45053</v>
      </c>
      <c r="F18" s="135" t="s">
        <v>63</v>
      </c>
      <c r="G18" s="147" t="s">
        <v>40</v>
      </c>
      <c r="H18" s="137"/>
      <c r="I18" s="138"/>
      <c r="J18" s="148"/>
    </row>
    <row r="19" spans="1:10" x14ac:dyDescent="0.25">
      <c r="A19" s="140">
        <v>35</v>
      </c>
      <c r="B19" s="141">
        <v>280</v>
      </c>
      <c r="C19" s="141">
        <f t="shared" si="0"/>
        <v>9800</v>
      </c>
      <c r="D19" s="141"/>
      <c r="E19" s="142">
        <v>45092</v>
      </c>
      <c r="F19" s="141" t="s">
        <v>75</v>
      </c>
      <c r="G19" s="149" t="s">
        <v>98</v>
      </c>
      <c r="H19" s="143"/>
      <c r="I19" s="144"/>
      <c r="J19" s="150"/>
    </row>
    <row r="20" spans="1:10" x14ac:dyDescent="0.25">
      <c r="A20" s="134">
        <v>20</v>
      </c>
      <c r="B20" s="135">
        <v>105</v>
      </c>
      <c r="C20" s="135">
        <f t="shared" si="0"/>
        <v>2100</v>
      </c>
      <c r="D20" s="135"/>
      <c r="E20" s="136">
        <v>45092</v>
      </c>
      <c r="F20" s="135" t="s">
        <v>63</v>
      </c>
      <c r="G20" s="147" t="s">
        <v>98</v>
      </c>
      <c r="H20" s="137"/>
      <c r="I20" s="138"/>
      <c r="J20" s="148"/>
    </row>
    <row r="21" spans="1:10" x14ac:dyDescent="0.25">
      <c r="A21" s="140">
        <v>50</v>
      </c>
      <c r="B21" s="141">
        <v>285</v>
      </c>
      <c r="C21" s="141">
        <f t="shared" si="0"/>
        <v>14250</v>
      </c>
      <c r="D21" s="141"/>
      <c r="E21" s="142">
        <v>45180</v>
      </c>
      <c r="F21" s="141" t="s">
        <v>75</v>
      </c>
      <c r="G21" s="149" t="s">
        <v>59</v>
      </c>
      <c r="H21" s="143"/>
      <c r="I21" s="144"/>
      <c r="J21" s="150"/>
    </row>
    <row r="22" spans="1:10" x14ac:dyDescent="0.25">
      <c r="A22" s="134">
        <v>28</v>
      </c>
      <c r="B22" s="135">
        <v>110</v>
      </c>
      <c r="C22" s="135">
        <f t="shared" si="0"/>
        <v>3080</v>
      </c>
      <c r="D22" s="135"/>
      <c r="E22" s="136">
        <v>45180</v>
      </c>
      <c r="F22" s="135" t="s">
        <v>63</v>
      </c>
      <c r="G22" s="147" t="s">
        <v>59</v>
      </c>
      <c r="H22" s="137"/>
      <c r="I22" s="138"/>
      <c r="J22" s="148"/>
    </row>
    <row r="23" spans="1:10" x14ac:dyDescent="0.25">
      <c r="A23" s="140">
        <v>27</v>
      </c>
      <c r="B23" s="141">
        <v>285</v>
      </c>
      <c r="C23" s="141">
        <f t="shared" si="0"/>
        <v>7695</v>
      </c>
      <c r="D23" s="141"/>
      <c r="E23" s="142">
        <v>45189</v>
      </c>
      <c r="F23" s="141" t="s">
        <v>75</v>
      </c>
      <c r="G23" s="149" t="s">
        <v>60</v>
      </c>
      <c r="H23" s="143"/>
      <c r="I23" s="144"/>
      <c r="J23" s="150"/>
    </row>
    <row r="24" spans="1:10" x14ac:dyDescent="0.25">
      <c r="A24" s="134">
        <v>18</v>
      </c>
      <c r="B24" s="135">
        <v>110</v>
      </c>
      <c r="C24" s="135">
        <f t="shared" si="0"/>
        <v>1980</v>
      </c>
      <c r="D24" s="135"/>
      <c r="E24" s="136">
        <v>45189</v>
      </c>
      <c r="F24" s="135" t="s">
        <v>63</v>
      </c>
      <c r="G24" s="147" t="s">
        <v>60</v>
      </c>
      <c r="H24" s="137"/>
      <c r="I24" s="138"/>
      <c r="J24" s="148"/>
    </row>
    <row r="25" spans="1:10" x14ac:dyDescent="0.25">
      <c r="A25" s="140">
        <v>50</v>
      </c>
      <c r="B25" s="141">
        <v>285</v>
      </c>
      <c r="C25" s="141">
        <f t="shared" si="0"/>
        <v>14250</v>
      </c>
      <c r="D25" s="141"/>
      <c r="E25" s="142">
        <v>45201</v>
      </c>
      <c r="F25" s="141" t="s">
        <v>75</v>
      </c>
      <c r="G25" s="149" t="s">
        <v>29</v>
      </c>
      <c r="H25" s="143"/>
      <c r="I25" s="144"/>
      <c r="J25" s="150"/>
    </row>
    <row r="26" spans="1:10" x14ac:dyDescent="0.25">
      <c r="A26" s="134">
        <v>28</v>
      </c>
      <c r="B26" s="135">
        <v>110</v>
      </c>
      <c r="C26" s="135">
        <f t="shared" si="0"/>
        <v>3080</v>
      </c>
      <c r="D26" s="135"/>
      <c r="E26" s="136">
        <v>45201</v>
      </c>
      <c r="F26" s="135" t="s">
        <v>63</v>
      </c>
      <c r="G26" s="147" t="s">
        <v>29</v>
      </c>
      <c r="H26" s="137"/>
      <c r="I26" s="138"/>
      <c r="J26" s="148"/>
    </row>
    <row r="27" spans="1:10" x14ac:dyDescent="0.25">
      <c r="A27" s="140">
        <v>27</v>
      </c>
      <c r="B27" s="141">
        <v>285</v>
      </c>
      <c r="C27" s="141">
        <f t="shared" si="0"/>
        <v>7695</v>
      </c>
      <c r="D27" s="141"/>
      <c r="E27" s="142">
        <v>45220</v>
      </c>
      <c r="F27" s="141" t="s">
        <v>64</v>
      </c>
      <c r="G27" s="149" t="s">
        <v>30</v>
      </c>
      <c r="H27" s="143"/>
      <c r="I27" s="144"/>
      <c r="J27" s="150"/>
    </row>
    <row r="28" spans="1:10" x14ac:dyDescent="0.25">
      <c r="A28" s="134">
        <v>19</v>
      </c>
      <c r="B28" s="135">
        <v>110</v>
      </c>
      <c r="C28" s="135">
        <f t="shared" si="0"/>
        <v>2090</v>
      </c>
      <c r="D28" s="135"/>
      <c r="E28" s="136">
        <v>45220</v>
      </c>
      <c r="F28" s="135" t="s">
        <v>63</v>
      </c>
      <c r="G28" s="147" t="s">
        <v>30</v>
      </c>
      <c r="H28" s="137"/>
      <c r="I28" s="138"/>
      <c r="J28" s="148"/>
    </row>
    <row r="29" spans="1:10" x14ac:dyDescent="0.25">
      <c r="A29" s="140">
        <v>50</v>
      </c>
      <c r="B29" s="141">
        <v>285</v>
      </c>
      <c r="C29" s="141">
        <f t="shared" si="0"/>
        <v>14250</v>
      </c>
      <c r="D29" s="141"/>
      <c r="E29" s="142">
        <v>45238</v>
      </c>
      <c r="F29" s="141" t="s">
        <v>64</v>
      </c>
      <c r="G29" s="149" t="s">
        <v>31</v>
      </c>
      <c r="H29" s="143"/>
      <c r="I29" s="144"/>
      <c r="J29" s="150"/>
    </row>
    <row r="30" spans="1:10" x14ac:dyDescent="0.25">
      <c r="A30" s="134">
        <v>26</v>
      </c>
      <c r="B30" s="135">
        <v>110</v>
      </c>
      <c r="C30" s="135">
        <f t="shared" si="0"/>
        <v>2860</v>
      </c>
      <c r="D30" s="135"/>
      <c r="E30" s="136">
        <v>45238</v>
      </c>
      <c r="F30" s="135" t="s">
        <v>63</v>
      </c>
      <c r="G30" s="147" t="s">
        <v>31</v>
      </c>
      <c r="H30" s="137"/>
      <c r="I30" s="138"/>
      <c r="J30" s="148"/>
    </row>
    <row r="31" spans="1:10" x14ac:dyDescent="0.25">
      <c r="A31" s="140">
        <v>26</v>
      </c>
      <c r="B31" s="141">
        <v>285</v>
      </c>
      <c r="C31" s="141">
        <f t="shared" si="0"/>
        <v>7410</v>
      </c>
      <c r="D31" s="141"/>
      <c r="E31" s="142">
        <v>45254</v>
      </c>
      <c r="F31" s="141" t="s">
        <v>64</v>
      </c>
      <c r="G31" s="149" t="s">
        <v>32</v>
      </c>
      <c r="H31" s="143"/>
      <c r="I31" s="144"/>
      <c r="J31" s="150"/>
    </row>
    <row r="32" spans="1:10" x14ac:dyDescent="0.25">
      <c r="A32" s="134">
        <v>18</v>
      </c>
      <c r="B32" s="135">
        <v>110</v>
      </c>
      <c r="C32" s="135">
        <f t="shared" si="0"/>
        <v>1980</v>
      </c>
      <c r="D32" s="135"/>
      <c r="E32" s="136">
        <v>45254</v>
      </c>
      <c r="F32" s="135" t="s">
        <v>63</v>
      </c>
      <c r="G32" s="147" t="s">
        <v>32</v>
      </c>
      <c r="H32" s="137"/>
      <c r="I32" s="138"/>
      <c r="J32" s="148"/>
    </row>
    <row r="33" spans="1:10" x14ac:dyDescent="0.25">
      <c r="A33" s="140">
        <v>55</v>
      </c>
      <c r="B33" s="141">
        <v>285</v>
      </c>
      <c r="C33" s="141">
        <f t="shared" si="0"/>
        <v>15675</v>
      </c>
      <c r="D33" s="141"/>
      <c r="E33" s="142">
        <v>45266</v>
      </c>
      <c r="F33" s="141" t="s">
        <v>64</v>
      </c>
      <c r="G33" s="149" t="s">
        <v>35</v>
      </c>
      <c r="H33" s="143"/>
      <c r="I33" s="144"/>
      <c r="J33" s="150"/>
    </row>
    <row r="34" spans="1:10" x14ac:dyDescent="0.25">
      <c r="A34" s="134">
        <v>28</v>
      </c>
      <c r="B34" s="135">
        <v>110</v>
      </c>
      <c r="C34" s="135">
        <f t="shared" si="0"/>
        <v>3080</v>
      </c>
      <c r="D34" s="135"/>
      <c r="E34" s="136">
        <v>45266</v>
      </c>
      <c r="F34" s="135" t="s">
        <v>63</v>
      </c>
      <c r="G34" s="147" t="s">
        <v>35</v>
      </c>
      <c r="H34" s="137"/>
      <c r="I34" s="138"/>
      <c r="J34" s="148"/>
    </row>
    <row r="35" spans="1:10" x14ac:dyDescent="0.25">
      <c r="A35" s="140">
        <v>26</v>
      </c>
      <c r="B35" s="141">
        <v>285</v>
      </c>
      <c r="C35" s="141">
        <f t="shared" si="0"/>
        <v>7410</v>
      </c>
      <c r="D35" s="141"/>
      <c r="E35" s="142">
        <v>45283</v>
      </c>
      <c r="F35" s="141" t="s">
        <v>64</v>
      </c>
      <c r="G35" s="149" t="s">
        <v>34</v>
      </c>
      <c r="H35" s="143"/>
      <c r="I35" s="144"/>
      <c r="J35" s="150"/>
    </row>
    <row r="36" spans="1:10" x14ac:dyDescent="0.25">
      <c r="A36" s="134">
        <v>18</v>
      </c>
      <c r="B36" s="135">
        <v>110</v>
      </c>
      <c r="C36" s="135">
        <f t="shared" si="0"/>
        <v>1980</v>
      </c>
      <c r="D36" s="135"/>
      <c r="E36" s="136">
        <v>45283</v>
      </c>
      <c r="F36" s="135" t="s">
        <v>63</v>
      </c>
      <c r="G36" s="147" t="s">
        <v>34</v>
      </c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>
        <f>SUM(C6:C37)</f>
        <v>317635</v>
      </c>
      <c r="E37" s="142"/>
      <c r="F37" s="141"/>
      <c r="G37" s="149"/>
      <c r="H37" s="143">
        <v>195870</v>
      </c>
      <c r="I37" s="144"/>
      <c r="J37" s="148" t="s">
        <v>160</v>
      </c>
    </row>
    <row r="38" spans="1:10" x14ac:dyDescent="0.25">
      <c r="A38" s="134">
        <v>55</v>
      </c>
      <c r="B38" s="135">
        <v>330</v>
      </c>
      <c r="C38" s="135">
        <f t="shared" si="0"/>
        <v>18150</v>
      </c>
      <c r="D38" s="135"/>
      <c r="E38" s="136">
        <v>45312</v>
      </c>
      <c r="F38" s="135" t="s">
        <v>64</v>
      </c>
      <c r="G38" s="147" t="s">
        <v>33</v>
      </c>
      <c r="H38" s="137">
        <v>121765</v>
      </c>
      <c r="I38" s="247">
        <v>2153</v>
      </c>
      <c r="J38" s="148">
        <v>45292</v>
      </c>
    </row>
    <row r="39" spans="1:10" x14ac:dyDescent="0.25">
      <c r="A39" s="140">
        <v>30</v>
      </c>
      <c r="B39" s="141">
        <v>130</v>
      </c>
      <c r="C39" s="141">
        <f t="shared" si="0"/>
        <v>3900</v>
      </c>
      <c r="D39" s="141"/>
      <c r="E39" s="142">
        <v>45312</v>
      </c>
      <c r="F39" s="141" t="s">
        <v>63</v>
      </c>
      <c r="G39" s="149" t="s">
        <v>33</v>
      </c>
      <c r="H39" s="143"/>
      <c r="I39" s="144"/>
      <c r="J39" s="150"/>
    </row>
    <row r="40" spans="1:10" x14ac:dyDescent="0.25">
      <c r="A40" s="134">
        <v>5</v>
      </c>
      <c r="B40" s="135">
        <v>130</v>
      </c>
      <c r="C40" s="135">
        <f t="shared" si="0"/>
        <v>650</v>
      </c>
      <c r="D40" s="135"/>
      <c r="E40" s="136">
        <v>45313</v>
      </c>
      <c r="F40" s="135" t="s">
        <v>63</v>
      </c>
      <c r="G40" s="147" t="s">
        <v>183</v>
      </c>
      <c r="H40" s="137"/>
      <c r="I40" s="138"/>
      <c r="J40" s="148"/>
    </row>
    <row r="41" spans="1:10" x14ac:dyDescent="0.25">
      <c r="A41" s="140">
        <v>27</v>
      </c>
      <c r="B41" s="141">
        <v>330</v>
      </c>
      <c r="C41" s="141">
        <f t="shared" si="0"/>
        <v>8910</v>
      </c>
      <c r="D41" s="141"/>
      <c r="E41" s="142">
        <v>45335</v>
      </c>
      <c r="F41" s="141" t="s">
        <v>64</v>
      </c>
      <c r="G41" s="149" t="s">
        <v>57</v>
      </c>
      <c r="H41" s="143"/>
      <c r="I41" s="144"/>
      <c r="J41" s="150"/>
    </row>
    <row r="42" spans="1:10" x14ac:dyDescent="0.25">
      <c r="A42" s="134">
        <v>13</v>
      </c>
      <c r="B42" s="135">
        <v>130</v>
      </c>
      <c r="C42" s="135">
        <f t="shared" si="0"/>
        <v>1690</v>
      </c>
      <c r="D42" s="135"/>
      <c r="E42" s="136">
        <v>45335</v>
      </c>
      <c r="F42" s="135" t="s">
        <v>63</v>
      </c>
      <c r="G42" s="147" t="s">
        <v>57</v>
      </c>
      <c r="H42" s="137"/>
      <c r="I42" s="138"/>
      <c r="J42" s="148"/>
    </row>
    <row r="43" spans="1:10" x14ac:dyDescent="0.25">
      <c r="A43" s="140">
        <v>55</v>
      </c>
      <c r="B43" s="141">
        <v>330</v>
      </c>
      <c r="C43" s="141">
        <f t="shared" si="0"/>
        <v>18150</v>
      </c>
      <c r="D43" s="141"/>
      <c r="E43" s="142">
        <v>45344</v>
      </c>
      <c r="F43" s="141" t="s">
        <v>64</v>
      </c>
      <c r="G43" s="149" t="s">
        <v>65</v>
      </c>
      <c r="H43" s="143"/>
      <c r="I43" s="144"/>
      <c r="J43" s="150"/>
    </row>
    <row r="44" spans="1:10" x14ac:dyDescent="0.25">
      <c r="A44" s="134">
        <v>28</v>
      </c>
      <c r="B44" s="135">
        <v>130</v>
      </c>
      <c r="C44" s="135">
        <f t="shared" si="0"/>
        <v>3640</v>
      </c>
      <c r="D44" s="135"/>
      <c r="E44" s="136">
        <v>45344</v>
      </c>
      <c r="F44" s="135" t="s">
        <v>63</v>
      </c>
      <c r="G44" s="147" t="s">
        <v>65</v>
      </c>
      <c r="H44" s="137"/>
      <c r="I44" s="138"/>
      <c r="J44" s="148"/>
    </row>
    <row r="45" spans="1:10" x14ac:dyDescent="0.25">
      <c r="A45" s="140">
        <v>27</v>
      </c>
      <c r="B45" s="141">
        <v>330</v>
      </c>
      <c r="C45" s="141">
        <f t="shared" si="0"/>
        <v>8910</v>
      </c>
      <c r="D45" s="141"/>
      <c r="E45" s="142">
        <v>45356</v>
      </c>
      <c r="F45" s="141" t="s">
        <v>64</v>
      </c>
      <c r="G45" s="149" t="s">
        <v>61</v>
      </c>
      <c r="H45" s="143"/>
      <c r="I45" s="144"/>
      <c r="J45" s="150"/>
    </row>
    <row r="46" spans="1:10" x14ac:dyDescent="0.25">
      <c r="A46" s="134">
        <v>18</v>
      </c>
      <c r="B46" s="135">
        <v>130</v>
      </c>
      <c r="C46" s="135">
        <f t="shared" si="0"/>
        <v>2340</v>
      </c>
      <c r="D46" s="135"/>
      <c r="E46" s="136">
        <v>45356</v>
      </c>
      <c r="F46" s="135" t="s">
        <v>63</v>
      </c>
      <c r="G46" s="147" t="s">
        <v>61</v>
      </c>
      <c r="H46" s="137"/>
      <c r="I46" s="138"/>
      <c r="J46" s="148"/>
    </row>
    <row r="47" spans="1:10" x14ac:dyDescent="0.25">
      <c r="A47" s="140">
        <v>55</v>
      </c>
      <c r="B47" s="141">
        <v>330</v>
      </c>
      <c r="C47" s="141">
        <f t="shared" si="0"/>
        <v>18150</v>
      </c>
      <c r="D47" s="141"/>
      <c r="E47" s="142">
        <v>45365</v>
      </c>
      <c r="F47" s="141" t="s">
        <v>64</v>
      </c>
      <c r="G47" s="149" t="s">
        <v>72</v>
      </c>
      <c r="H47" s="143"/>
      <c r="I47" s="144"/>
      <c r="J47" s="150"/>
    </row>
    <row r="48" spans="1:10" x14ac:dyDescent="0.25">
      <c r="A48" s="134">
        <v>27</v>
      </c>
      <c r="B48" s="135">
        <v>130</v>
      </c>
      <c r="C48" s="135">
        <f t="shared" si="0"/>
        <v>3510</v>
      </c>
      <c r="D48" s="135"/>
      <c r="E48" s="136">
        <v>45365</v>
      </c>
      <c r="F48" s="135" t="s">
        <v>63</v>
      </c>
      <c r="G48" s="147" t="s">
        <v>72</v>
      </c>
      <c r="H48" s="137"/>
      <c r="I48" s="138"/>
      <c r="J48" s="148"/>
    </row>
    <row r="49" spans="1:10" x14ac:dyDescent="0.25">
      <c r="A49" s="140">
        <v>26</v>
      </c>
      <c r="B49" s="141">
        <v>330</v>
      </c>
      <c r="C49" s="141">
        <f t="shared" si="0"/>
        <v>8580</v>
      </c>
      <c r="D49" s="141"/>
      <c r="E49" s="142">
        <v>45389</v>
      </c>
      <c r="F49" s="141" t="s">
        <v>64</v>
      </c>
      <c r="G49" s="149" t="s">
        <v>43</v>
      </c>
      <c r="H49" s="143"/>
      <c r="I49" s="144"/>
      <c r="J49" s="150"/>
    </row>
    <row r="50" spans="1:10" x14ac:dyDescent="0.25">
      <c r="A50" s="134">
        <v>17</v>
      </c>
      <c r="B50" s="135">
        <v>130</v>
      </c>
      <c r="C50" s="135">
        <f t="shared" si="0"/>
        <v>2210</v>
      </c>
      <c r="D50" s="135"/>
      <c r="E50" s="136">
        <v>45389</v>
      </c>
      <c r="F50" s="135" t="s">
        <v>64</v>
      </c>
      <c r="G50" s="147" t="s">
        <v>43</v>
      </c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11" activePane="bottomLeft" state="frozen"/>
      <selection pane="bottomLeft" activeCell="C19" sqref="C19"/>
    </sheetView>
  </sheetViews>
  <sheetFormatPr defaultRowHeight="21" x14ac:dyDescent="0.25"/>
  <cols>
    <col min="1" max="1" width="20.5703125" style="59" customWidth="1"/>
    <col min="2" max="2" width="22" style="59" customWidth="1"/>
    <col min="3" max="4" width="22.42578125" style="60" customWidth="1"/>
    <col min="5" max="5" width="32.140625" style="60" bestFit="1" customWidth="1"/>
    <col min="6" max="6" width="21.140625" style="60" customWidth="1"/>
    <col min="7" max="7" width="26.140625" style="60" customWidth="1"/>
    <col min="8" max="8" width="22.85546875" style="60" customWidth="1"/>
    <col min="9" max="9" width="16.7109375" style="249" customWidth="1"/>
    <col min="10" max="10" width="30.28515625" style="61" bestFit="1" customWidth="1"/>
  </cols>
  <sheetData>
    <row r="1" spans="1:10" ht="29.25" customHeight="1" x14ac:dyDescent="0.25">
      <c r="A1" s="431" t="s">
        <v>180</v>
      </c>
      <c r="B1" s="432"/>
      <c r="E1" s="162" t="s">
        <v>110</v>
      </c>
      <c r="F1" s="131">
        <f>SUM(C5:C150)</f>
        <v>387720</v>
      </c>
      <c r="G1" s="415" t="s">
        <v>115</v>
      </c>
      <c r="H1" s="416"/>
      <c r="I1" s="416"/>
    </row>
    <row r="2" spans="1:10" ht="29.25" customHeight="1" x14ac:dyDescent="0.25">
      <c r="A2" s="433"/>
      <c r="B2" s="434"/>
      <c r="E2" s="163" t="s">
        <v>111</v>
      </c>
      <c r="F2" s="157">
        <f>SUM(H6:H150)</f>
        <v>350000</v>
      </c>
      <c r="G2" s="415"/>
      <c r="H2" s="416"/>
      <c r="I2" s="416"/>
    </row>
    <row r="3" spans="1:10" ht="29.25" customHeight="1" thickBot="1" x14ac:dyDescent="0.3">
      <c r="A3" s="435"/>
      <c r="B3" s="436"/>
      <c r="E3" s="315" t="s">
        <v>112</v>
      </c>
      <c r="F3" s="316">
        <f>F1-F2</f>
        <v>37720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246" t="s">
        <v>105</v>
      </c>
      <c r="J4" s="131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313"/>
      <c r="J5" s="146"/>
    </row>
    <row r="6" spans="1:10" x14ac:dyDescent="0.25">
      <c r="A6" s="134"/>
      <c r="B6" s="135"/>
      <c r="C6" s="135">
        <f>A6*B6</f>
        <v>0</v>
      </c>
      <c r="D6" s="135"/>
      <c r="E6" s="136"/>
      <c r="F6" s="135"/>
      <c r="G6" s="147"/>
      <c r="H6" s="137"/>
      <c r="I6" s="247"/>
      <c r="J6" s="148"/>
    </row>
    <row r="7" spans="1:10" s="307" customFormat="1" x14ac:dyDescent="0.25">
      <c r="A7" s="302">
        <v>1870</v>
      </c>
      <c r="B7" s="303">
        <v>25</v>
      </c>
      <c r="C7" s="303">
        <f>A7*B7</f>
        <v>46750</v>
      </c>
      <c r="D7" s="303"/>
      <c r="E7" s="304"/>
      <c r="F7" s="303" t="s">
        <v>181</v>
      </c>
      <c r="G7" s="305"/>
      <c r="H7" s="303"/>
      <c r="I7" s="314"/>
      <c r="J7" s="306"/>
    </row>
    <row r="8" spans="1:10" x14ac:dyDescent="0.25">
      <c r="A8" s="134">
        <v>430</v>
      </c>
      <c r="B8" s="135">
        <v>200</v>
      </c>
      <c r="C8" s="135">
        <f t="shared" ref="C8:C71" si="0">A8*B8</f>
        <v>86000</v>
      </c>
      <c r="D8" s="135"/>
      <c r="E8" s="136">
        <v>45283</v>
      </c>
      <c r="F8" s="135" t="s">
        <v>74</v>
      </c>
      <c r="G8" s="147"/>
      <c r="H8" s="137"/>
      <c r="I8" s="247"/>
      <c r="J8" s="148"/>
    </row>
    <row r="9" spans="1:10" x14ac:dyDescent="0.25">
      <c r="A9" s="302">
        <v>50</v>
      </c>
      <c r="B9" s="303">
        <v>280</v>
      </c>
      <c r="C9" s="303">
        <f t="shared" si="0"/>
        <v>14000</v>
      </c>
      <c r="D9" s="303"/>
      <c r="E9" s="304">
        <v>45284</v>
      </c>
      <c r="F9" s="303" t="s">
        <v>75</v>
      </c>
      <c r="G9" s="305"/>
      <c r="H9" s="303"/>
      <c r="I9" s="314"/>
      <c r="J9" s="306"/>
    </row>
    <row r="10" spans="1:10" x14ac:dyDescent="0.25">
      <c r="A10" s="134">
        <v>42</v>
      </c>
      <c r="B10" s="135">
        <v>110</v>
      </c>
      <c r="C10" s="135">
        <f t="shared" si="0"/>
        <v>4620</v>
      </c>
      <c r="D10" s="135"/>
      <c r="E10" s="136">
        <v>45284</v>
      </c>
      <c r="F10" s="135" t="s">
        <v>63</v>
      </c>
      <c r="G10" s="147"/>
      <c r="H10" s="137"/>
      <c r="I10" s="247"/>
      <c r="J10" s="148"/>
    </row>
    <row r="11" spans="1:10" x14ac:dyDescent="0.25">
      <c r="A11" s="302">
        <v>480</v>
      </c>
      <c r="B11" s="303">
        <v>285</v>
      </c>
      <c r="C11" s="303">
        <f t="shared" si="0"/>
        <v>136800</v>
      </c>
      <c r="D11" s="303"/>
      <c r="E11" s="304">
        <v>45286</v>
      </c>
      <c r="F11" s="303" t="s">
        <v>64</v>
      </c>
      <c r="G11" s="305"/>
      <c r="H11" s="303"/>
      <c r="I11" s="314"/>
      <c r="J11" s="306"/>
    </row>
    <row r="12" spans="1:10" x14ac:dyDescent="0.25">
      <c r="A12" s="134">
        <v>265</v>
      </c>
      <c r="B12" s="135">
        <v>110</v>
      </c>
      <c r="C12" s="135">
        <f t="shared" si="0"/>
        <v>29150</v>
      </c>
      <c r="D12" s="135"/>
      <c r="E12" s="136">
        <v>45286</v>
      </c>
      <c r="F12" s="135" t="s">
        <v>63</v>
      </c>
      <c r="G12" s="147" t="s">
        <v>84</v>
      </c>
      <c r="H12" s="137"/>
      <c r="I12" s="247"/>
      <c r="J12" s="148"/>
    </row>
    <row r="13" spans="1:10" x14ac:dyDescent="0.25">
      <c r="A13" s="302">
        <v>45</v>
      </c>
      <c r="B13" s="303">
        <v>330</v>
      </c>
      <c r="C13" s="303">
        <f t="shared" si="0"/>
        <v>14850</v>
      </c>
      <c r="D13" s="303"/>
      <c r="E13" s="304">
        <v>45313</v>
      </c>
      <c r="F13" s="303" t="s">
        <v>64</v>
      </c>
      <c r="G13" s="305" t="s">
        <v>39</v>
      </c>
      <c r="H13" s="303"/>
      <c r="I13" s="314"/>
      <c r="J13" s="306"/>
    </row>
    <row r="14" spans="1:10" x14ac:dyDescent="0.25">
      <c r="A14" s="134">
        <v>35</v>
      </c>
      <c r="B14" s="135">
        <v>130</v>
      </c>
      <c r="C14" s="135">
        <f t="shared" si="0"/>
        <v>4550</v>
      </c>
      <c r="D14" s="135"/>
      <c r="E14" s="136">
        <v>45313</v>
      </c>
      <c r="F14" s="135" t="s">
        <v>63</v>
      </c>
      <c r="G14" s="147" t="s">
        <v>39</v>
      </c>
      <c r="H14" s="137"/>
      <c r="I14" s="247"/>
      <c r="J14" s="148"/>
    </row>
    <row r="15" spans="1:10" x14ac:dyDescent="0.25">
      <c r="A15" s="302">
        <v>80</v>
      </c>
      <c r="B15" s="303">
        <v>330</v>
      </c>
      <c r="C15" s="303">
        <f t="shared" si="0"/>
        <v>26400</v>
      </c>
      <c r="D15" s="303"/>
      <c r="E15" s="304">
        <v>45336</v>
      </c>
      <c r="F15" s="303" t="s">
        <v>64</v>
      </c>
      <c r="G15" s="305" t="s">
        <v>40</v>
      </c>
      <c r="H15" s="303"/>
      <c r="I15" s="314"/>
      <c r="J15" s="306"/>
    </row>
    <row r="16" spans="1:10" x14ac:dyDescent="0.25">
      <c r="A16" s="134">
        <v>40</v>
      </c>
      <c r="B16" s="135">
        <v>130</v>
      </c>
      <c r="C16" s="135">
        <f t="shared" si="0"/>
        <v>5200</v>
      </c>
      <c r="D16" s="135"/>
      <c r="E16" s="136">
        <v>45336</v>
      </c>
      <c r="F16" s="135" t="s">
        <v>63</v>
      </c>
      <c r="G16" s="147" t="s">
        <v>40</v>
      </c>
      <c r="H16" s="137"/>
      <c r="I16" s="247"/>
      <c r="J16" s="148"/>
    </row>
    <row r="17" spans="1:10" x14ac:dyDescent="0.25">
      <c r="A17" s="302">
        <v>10</v>
      </c>
      <c r="B17" s="303">
        <v>130</v>
      </c>
      <c r="C17" s="303">
        <f t="shared" si="0"/>
        <v>1300</v>
      </c>
      <c r="D17" s="303"/>
      <c r="E17" s="304">
        <v>45347</v>
      </c>
      <c r="F17" s="303" t="s">
        <v>188</v>
      </c>
      <c r="G17" s="305"/>
      <c r="H17" s="303"/>
      <c r="I17" s="314"/>
      <c r="J17" s="306"/>
    </row>
    <row r="18" spans="1:10" x14ac:dyDescent="0.25">
      <c r="A18" s="134">
        <v>45</v>
      </c>
      <c r="B18" s="135">
        <v>330</v>
      </c>
      <c r="C18" s="135">
        <f t="shared" si="0"/>
        <v>14850</v>
      </c>
      <c r="D18" s="135"/>
      <c r="E18" s="136">
        <v>45353</v>
      </c>
      <c r="F18" s="135" t="s">
        <v>64</v>
      </c>
      <c r="G18" s="147" t="s">
        <v>98</v>
      </c>
      <c r="H18" s="137"/>
      <c r="I18" s="247"/>
      <c r="J18" s="148"/>
    </row>
    <row r="19" spans="1:10" x14ac:dyDescent="0.25">
      <c r="A19" s="302">
        <v>25</v>
      </c>
      <c r="B19" s="303">
        <v>130</v>
      </c>
      <c r="C19" s="303">
        <f t="shared" si="0"/>
        <v>3250</v>
      </c>
      <c r="D19" s="303"/>
      <c r="E19" s="304">
        <v>45353</v>
      </c>
      <c r="F19" s="303" t="s">
        <v>63</v>
      </c>
      <c r="G19" s="305" t="s">
        <v>98</v>
      </c>
      <c r="H19" s="303">
        <v>100000</v>
      </c>
      <c r="I19" s="314">
        <v>2788</v>
      </c>
      <c r="J19" s="306">
        <v>45383</v>
      </c>
    </row>
    <row r="20" spans="1:10" x14ac:dyDescent="0.25">
      <c r="A20" s="134"/>
      <c r="B20" s="135"/>
      <c r="C20" s="135">
        <f t="shared" si="0"/>
        <v>0</v>
      </c>
      <c r="D20" s="135"/>
      <c r="E20" s="136"/>
      <c r="F20" s="135"/>
      <c r="G20" s="147"/>
      <c r="H20" s="137">
        <v>50000</v>
      </c>
      <c r="I20" s="247">
        <v>2826</v>
      </c>
      <c r="J20" s="148">
        <v>45388</v>
      </c>
    </row>
    <row r="21" spans="1:10" x14ac:dyDescent="0.25">
      <c r="A21" s="302"/>
      <c r="B21" s="303"/>
      <c r="C21" s="303">
        <f t="shared" si="0"/>
        <v>0</v>
      </c>
      <c r="D21" s="303"/>
      <c r="E21" s="304"/>
      <c r="F21" s="303"/>
      <c r="G21" s="305"/>
      <c r="H21" s="303">
        <v>100000</v>
      </c>
      <c r="I21" s="314">
        <v>2838</v>
      </c>
      <c r="J21" s="306">
        <v>45390</v>
      </c>
    </row>
    <row r="22" spans="1:10" x14ac:dyDescent="0.25">
      <c r="A22" s="134"/>
      <c r="B22" s="135"/>
      <c r="C22" s="135">
        <f t="shared" si="0"/>
        <v>0</v>
      </c>
      <c r="D22" s="135"/>
      <c r="E22" s="136"/>
      <c r="F22" s="135"/>
      <c r="G22" s="147"/>
      <c r="H22" s="137">
        <v>100000</v>
      </c>
      <c r="I22" s="247">
        <v>2865</v>
      </c>
      <c r="J22" s="148">
        <v>45397</v>
      </c>
    </row>
    <row r="23" spans="1:10" x14ac:dyDescent="0.25">
      <c r="A23" s="302"/>
      <c r="B23" s="303"/>
      <c r="C23" s="303">
        <f t="shared" si="0"/>
        <v>0</v>
      </c>
      <c r="D23" s="303"/>
      <c r="E23" s="304"/>
      <c r="F23" s="303"/>
      <c r="G23" s="305"/>
      <c r="H23" s="303"/>
      <c r="I23" s="314"/>
      <c r="J23" s="306"/>
    </row>
    <row r="24" spans="1:10" x14ac:dyDescent="0.25">
      <c r="A24" s="134"/>
      <c r="B24" s="135"/>
      <c r="C24" s="135">
        <f t="shared" si="0"/>
        <v>0</v>
      </c>
      <c r="D24" s="135"/>
      <c r="E24" s="136"/>
      <c r="F24" s="135"/>
      <c r="G24" s="147"/>
      <c r="H24" s="137"/>
      <c r="I24" s="247"/>
      <c r="J24" s="148"/>
    </row>
    <row r="25" spans="1:10" x14ac:dyDescent="0.25">
      <c r="A25" s="302"/>
      <c r="B25" s="303"/>
      <c r="C25" s="303">
        <f t="shared" si="0"/>
        <v>0</v>
      </c>
      <c r="D25" s="303"/>
      <c r="E25" s="304"/>
      <c r="F25" s="303"/>
      <c r="G25" s="305"/>
      <c r="H25" s="303"/>
      <c r="I25" s="314"/>
      <c r="J25" s="306"/>
    </row>
    <row r="26" spans="1:10" x14ac:dyDescent="0.25">
      <c r="A26" s="134"/>
      <c r="B26" s="135"/>
      <c r="C26" s="135">
        <f t="shared" si="0"/>
        <v>0</v>
      </c>
      <c r="D26" s="135"/>
      <c r="E26" s="136"/>
      <c r="F26" s="135"/>
      <c r="G26" s="147"/>
      <c r="H26" s="137"/>
      <c r="I26" s="247"/>
      <c r="J26" s="148"/>
    </row>
    <row r="27" spans="1:10" x14ac:dyDescent="0.25">
      <c r="A27" s="302"/>
      <c r="B27" s="303"/>
      <c r="C27" s="303">
        <f t="shared" si="0"/>
        <v>0</v>
      </c>
      <c r="D27" s="303"/>
      <c r="E27" s="304"/>
      <c r="F27" s="303"/>
      <c r="G27" s="305"/>
      <c r="H27" s="303"/>
      <c r="I27" s="314"/>
      <c r="J27" s="306"/>
    </row>
    <row r="28" spans="1:10" x14ac:dyDescent="0.25">
      <c r="A28" s="134"/>
      <c r="B28" s="135"/>
      <c r="C28" s="135">
        <f t="shared" si="0"/>
        <v>0</v>
      </c>
      <c r="D28" s="135"/>
      <c r="E28" s="136"/>
      <c r="F28" s="135"/>
      <c r="G28" s="147"/>
      <c r="H28" s="137"/>
      <c r="I28" s="247"/>
      <c r="J28" s="148"/>
    </row>
    <row r="29" spans="1:10" x14ac:dyDescent="0.25">
      <c r="A29" s="302"/>
      <c r="B29" s="303"/>
      <c r="C29" s="303">
        <f t="shared" si="0"/>
        <v>0</v>
      </c>
      <c r="D29" s="303"/>
      <c r="E29" s="304"/>
      <c r="F29" s="303"/>
      <c r="G29" s="305"/>
      <c r="H29" s="303"/>
      <c r="I29" s="314"/>
      <c r="J29" s="306"/>
    </row>
    <row r="30" spans="1:10" x14ac:dyDescent="0.25">
      <c r="A30" s="134"/>
      <c r="B30" s="135"/>
      <c r="C30" s="135">
        <f t="shared" si="0"/>
        <v>0</v>
      </c>
      <c r="D30" s="135"/>
      <c r="E30" s="136"/>
      <c r="F30" s="135"/>
      <c r="G30" s="147"/>
      <c r="H30" s="137"/>
      <c r="I30" s="247"/>
      <c r="J30" s="148"/>
    </row>
    <row r="31" spans="1:10" x14ac:dyDescent="0.25">
      <c r="A31" s="302"/>
      <c r="B31" s="303"/>
      <c r="C31" s="303">
        <f t="shared" si="0"/>
        <v>0</v>
      </c>
      <c r="D31" s="303"/>
      <c r="E31" s="304"/>
      <c r="F31" s="303"/>
      <c r="G31" s="305"/>
      <c r="H31" s="303"/>
      <c r="I31" s="314"/>
      <c r="J31" s="306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247"/>
      <c r="J32" s="148"/>
    </row>
    <row r="33" spans="1:10" x14ac:dyDescent="0.25">
      <c r="A33" s="302"/>
      <c r="B33" s="303"/>
      <c r="C33" s="303">
        <f t="shared" si="0"/>
        <v>0</v>
      </c>
      <c r="D33" s="303"/>
      <c r="E33" s="304"/>
      <c r="F33" s="303"/>
      <c r="G33" s="305"/>
      <c r="H33" s="303"/>
      <c r="I33" s="314"/>
      <c r="J33" s="306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247"/>
      <c r="J34" s="148"/>
    </row>
    <row r="35" spans="1:10" x14ac:dyDescent="0.25">
      <c r="A35" s="302"/>
      <c r="B35" s="303"/>
      <c r="C35" s="303">
        <f t="shared" si="0"/>
        <v>0</v>
      </c>
      <c r="D35" s="303"/>
      <c r="E35" s="304"/>
      <c r="F35" s="303"/>
      <c r="G35" s="305"/>
      <c r="H35" s="303"/>
      <c r="I35" s="314"/>
      <c r="J35" s="306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247"/>
      <c r="J36" s="148"/>
    </row>
    <row r="37" spans="1:10" x14ac:dyDescent="0.25">
      <c r="A37" s="302"/>
      <c r="B37" s="303"/>
      <c r="C37" s="303">
        <f t="shared" si="0"/>
        <v>0</v>
      </c>
      <c r="D37" s="303"/>
      <c r="E37" s="304"/>
      <c r="F37" s="303"/>
      <c r="G37" s="305"/>
      <c r="H37" s="303"/>
      <c r="I37" s="314"/>
      <c r="J37" s="306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247"/>
      <c r="J38" s="148"/>
    </row>
    <row r="39" spans="1:10" x14ac:dyDescent="0.25">
      <c r="A39" s="302"/>
      <c r="B39" s="303"/>
      <c r="C39" s="303">
        <f t="shared" si="0"/>
        <v>0</v>
      </c>
      <c r="D39" s="303"/>
      <c r="E39" s="304"/>
      <c r="F39" s="303"/>
      <c r="G39" s="305"/>
      <c r="H39" s="303"/>
      <c r="I39" s="314"/>
      <c r="J39" s="306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247"/>
      <c r="J40" s="148"/>
    </row>
    <row r="41" spans="1:10" x14ac:dyDescent="0.25">
      <c r="A41" s="302"/>
      <c r="B41" s="303"/>
      <c r="C41" s="303">
        <f t="shared" si="0"/>
        <v>0</v>
      </c>
      <c r="D41" s="303"/>
      <c r="E41" s="304"/>
      <c r="F41" s="303"/>
      <c r="G41" s="305"/>
      <c r="H41" s="303"/>
      <c r="I41" s="314"/>
      <c r="J41" s="306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247"/>
      <c r="J42" s="148"/>
    </row>
    <row r="43" spans="1:10" x14ac:dyDescent="0.25">
      <c r="A43" s="302"/>
      <c r="B43" s="303"/>
      <c r="C43" s="303">
        <f t="shared" si="0"/>
        <v>0</v>
      </c>
      <c r="D43" s="303"/>
      <c r="E43" s="304"/>
      <c r="F43" s="303"/>
      <c r="G43" s="305"/>
      <c r="H43" s="303"/>
      <c r="I43" s="314"/>
      <c r="J43" s="306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247"/>
      <c r="J44" s="148"/>
    </row>
    <row r="45" spans="1:10" x14ac:dyDescent="0.25">
      <c r="A45" s="302"/>
      <c r="B45" s="303"/>
      <c r="C45" s="303">
        <f t="shared" si="0"/>
        <v>0</v>
      </c>
      <c r="D45" s="303"/>
      <c r="E45" s="304"/>
      <c r="F45" s="303"/>
      <c r="G45" s="305"/>
      <c r="H45" s="303"/>
      <c r="I45" s="314"/>
      <c r="J45" s="306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247"/>
      <c r="J46" s="148"/>
    </row>
    <row r="47" spans="1:10" x14ac:dyDescent="0.25">
      <c r="A47" s="302"/>
      <c r="B47" s="303"/>
      <c r="C47" s="303">
        <f t="shared" si="0"/>
        <v>0</v>
      </c>
      <c r="D47" s="303"/>
      <c r="E47" s="304"/>
      <c r="F47" s="303"/>
      <c r="G47" s="305"/>
      <c r="H47" s="303"/>
      <c r="I47" s="314"/>
      <c r="J47" s="306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247"/>
      <c r="J48" s="148"/>
    </row>
    <row r="49" spans="1:10" x14ac:dyDescent="0.25">
      <c r="A49" s="302"/>
      <c r="B49" s="303"/>
      <c r="C49" s="303">
        <f t="shared" si="0"/>
        <v>0</v>
      </c>
      <c r="D49" s="303"/>
      <c r="E49" s="304"/>
      <c r="F49" s="303"/>
      <c r="G49" s="305"/>
      <c r="H49" s="303"/>
      <c r="I49" s="314"/>
      <c r="J49" s="306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247"/>
      <c r="J50" s="148"/>
    </row>
    <row r="51" spans="1:10" x14ac:dyDescent="0.25">
      <c r="A51" s="302"/>
      <c r="B51" s="303"/>
      <c r="C51" s="303">
        <f t="shared" si="0"/>
        <v>0</v>
      </c>
      <c r="D51" s="303"/>
      <c r="E51" s="304"/>
      <c r="F51" s="303"/>
      <c r="G51" s="305"/>
      <c r="H51" s="303"/>
      <c r="I51" s="314"/>
      <c r="J51" s="306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247"/>
      <c r="J52" s="148"/>
    </row>
    <row r="53" spans="1:10" x14ac:dyDescent="0.25">
      <c r="A53" s="302"/>
      <c r="B53" s="303"/>
      <c r="C53" s="303">
        <f t="shared" si="0"/>
        <v>0</v>
      </c>
      <c r="D53" s="303"/>
      <c r="E53" s="304"/>
      <c r="F53" s="303"/>
      <c r="G53" s="305"/>
      <c r="H53" s="303"/>
      <c r="I53" s="314"/>
      <c r="J53" s="306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247"/>
      <c r="J54" s="148"/>
    </row>
    <row r="55" spans="1:10" x14ac:dyDescent="0.25">
      <c r="A55" s="302"/>
      <c r="B55" s="303"/>
      <c r="C55" s="303">
        <f t="shared" si="0"/>
        <v>0</v>
      </c>
      <c r="D55" s="303"/>
      <c r="E55" s="304"/>
      <c r="F55" s="303"/>
      <c r="G55" s="305"/>
      <c r="H55" s="303"/>
      <c r="I55" s="314"/>
      <c r="J55" s="306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247"/>
      <c r="J56" s="148"/>
    </row>
    <row r="57" spans="1:10" x14ac:dyDescent="0.25">
      <c r="A57" s="302"/>
      <c r="B57" s="303"/>
      <c r="C57" s="303">
        <f t="shared" si="0"/>
        <v>0</v>
      </c>
      <c r="D57" s="303"/>
      <c r="E57" s="304"/>
      <c r="F57" s="303"/>
      <c r="G57" s="305"/>
      <c r="H57" s="303"/>
      <c r="I57" s="314"/>
      <c r="J57" s="306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247"/>
      <c r="J58" s="148"/>
    </row>
    <row r="59" spans="1:10" x14ac:dyDescent="0.25">
      <c r="A59" s="302"/>
      <c r="B59" s="303"/>
      <c r="C59" s="303">
        <f t="shared" si="0"/>
        <v>0</v>
      </c>
      <c r="D59" s="303"/>
      <c r="E59" s="304"/>
      <c r="F59" s="303"/>
      <c r="G59" s="305"/>
      <c r="H59" s="303"/>
      <c r="I59" s="314"/>
      <c r="J59" s="306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247"/>
      <c r="J60" s="148"/>
    </row>
    <row r="61" spans="1:10" x14ac:dyDescent="0.25">
      <c r="A61" s="302"/>
      <c r="B61" s="303"/>
      <c r="C61" s="303">
        <f t="shared" si="0"/>
        <v>0</v>
      </c>
      <c r="D61" s="303"/>
      <c r="E61" s="304"/>
      <c r="F61" s="303"/>
      <c r="G61" s="305"/>
      <c r="H61" s="303"/>
      <c r="I61" s="314"/>
      <c r="J61" s="306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247"/>
      <c r="J62" s="148"/>
    </row>
    <row r="63" spans="1:10" x14ac:dyDescent="0.25">
      <c r="A63" s="302"/>
      <c r="B63" s="303"/>
      <c r="C63" s="303">
        <f t="shared" si="0"/>
        <v>0</v>
      </c>
      <c r="D63" s="303"/>
      <c r="E63" s="304"/>
      <c r="F63" s="303"/>
      <c r="G63" s="305"/>
      <c r="H63" s="303"/>
      <c r="I63" s="314"/>
      <c r="J63" s="306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247"/>
      <c r="J64" s="148"/>
    </row>
    <row r="65" spans="1:10" x14ac:dyDescent="0.25">
      <c r="A65" s="302"/>
      <c r="B65" s="303"/>
      <c r="C65" s="303">
        <f t="shared" si="0"/>
        <v>0</v>
      </c>
      <c r="D65" s="303"/>
      <c r="E65" s="304"/>
      <c r="F65" s="303"/>
      <c r="G65" s="305"/>
      <c r="H65" s="303"/>
      <c r="I65" s="314"/>
      <c r="J65" s="306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247"/>
      <c r="J66" s="148"/>
    </row>
    <row r="67" spans="1:10" x14ac:dyDescent="0.25">
      <c r="A67" s="302"/>
      <c r="B67" s="303"/>
      <c r="C67" s="303">
        <f t="shared" si="0"/>
        <v>0</v>
      </c>
      <c r="D67" s="303"/>
      <c r="E67" s="304"/>
      <c r="F67" s="303"/>
      <c r="G67" s="305"/>
      <c r="H67" s="303"/>
      <c r="I67" s="314"/>
      <c r="J67" s="306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247"/>
      <c r="J68" s="148"/>
    </row>
    <row r="69" spans="1:10" x14ac:dyDescent="0.25">
      <c r="A69" s="302"/>
      <c r="B69" s="303"/>
      <c r="C69" s="303">
        <f t="shared" si="0"/>
        <v>0</v>
      </c>
      <c r="D69" s="303"/>
      <c r="E69" s="304"/>
      <c r="F69" s="303"/>
      <c r="G69" s="305"/>
      <c r="H69" s="303"/>
      <c r="I69" s="314"/>
      <c r="J69" s="306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247"/>
      <c r="J70" s="148"/>
    </row>
    <row r="71" spans="1:10" x14ac:dyDescent="0.25">
      <c r="A71" s="302"/>
      <c r="B71" s="303"/>
      <c r="C71" s="303">
        <f t="shared" si="0"/>
        <v>0</v>
      </c>
      <c r="D71" s="303"/>
      <c r="E71" s="304"/>
      <c r="F71" s="303"/>
      <c r="G71" s="305"/>
      <c r="H71" s="303"/>
      <c r="I71" s="314"/>
      <c r="J71" s="306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247"/>
      <c r="J72" s="148"/>
    </row>
    <row r="73" spans="1:10" x14ac:dyDescent="0.25">
      <c r="A73" s="302"/>
      <c r="B73" s="303"/>
      <c r="C73" s="303">
        <f t="shared" si="1"/>
        <v>0</v>
      </c>
      <c r="D73" s="303"/>
      <c r="E73" s="304"/>
      <c r="F73" s="303"/>
      <c r="G73" s="305"/>
      <c r="H73" s="303"/>
      <c r="I73" s="314"/>
      <c r="J73" s="306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247"/>
      <c r="J74" s="148"/>
    </row>
    <row r="75" spans="1:10" x14ac:dyDescent="0.25">
      <c r="A75" s="302"/>
      <c r="B75" s="303"/>
      <c r="C75" s="303">
        <f t="shared" si="1"/>
        <v>0</v>
      </c>
      <c r="D75" s="303"/>
      <c r="E75" s="304"/>
      <c r="F75" s="303"/>
      <c r="G75" s="305"/>
      <c r="H75" s="303"/>
      <c r="I75" s="314"/>
      <c r="J75" s="306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247"/>
      <c r="J76" s="148"/>
    </row>
    <row r="77" spans="1:10" x14ac:dyDescent="0.25">
      <c r="A77" s="302"/>
      <c r="B77" s="303"/>
      <c r="C77" s="303">
        <f t="shared" si="1"/>
        <v>0</v>
      </c>
      <c r="D77" s="303"/>
      <c r="E77" s="304"/>
      <c r="F77" s="303"/>
      <c r="G77" s="305"/>
      <c r="H77" s="303"/>
      <c r="I77" s="314"/>
      <c r="J77" s="306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247"/>
      <c r="J78" s="148"/>
    </row>
    <row r="79" spans="1:10" x14ac:dyDescent="0.25">
      <c r="A79" s="302"/>
      <c r="B79" s="303"/>
      <c r="C79" s="303">
        <f t="shared" si="1"/>
        <v>0</v>
      </c>
      <c r="D79" s="303"/>
      <c r="E79" s="304"/>
      <c r="F79" s="303"/>
      <c r="G79" s="305"/>
      <c r="H79" s="303"/>
      <c r="I79" s="314"/>
      <c r="J79" s="306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247"/>
      <c r="J80" s="148"/>
    </row>
    <row r="81" spans="1:10" x14ac:dyDescent="0.25">
      <c r="A81" s="302"/>
      <c r="B81" s="303"/>
      <c r="C81" s="303">
        <f t="shared" si="1"/>
        <v>0</v>
      </c>
      <c r="D81" s="303"/>
      <c r="E81" s="304"/>
      <c r="F81" s="303"/>
      <c r="G81" s="305"/>
      <c r="H81" s="303"/>
      <c r="I81" s="314"/>
      <c r="J81" s="306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247"/>
      <c r="J82" s="148"/>
    </row>
    <row r="83" spans="1:10" x14ac:dyDescent="0.25">
      <c r="A83" s="302"/>
      <c r="B83" s="303"/>
      <c r="C83" s="303">
        <f t="shared" si="1"/>
        <v>0</v>
      </c>
      <c r="D83" s="303"/>
      <c r="E83" s="304"/>
      <c r="F83" s="303"/>
      <c r="G83" s="305"/>
      <c r="H83" s="303"/>
      <c r="I83" s="314"/>
      <c r="J83" s="306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247"/>
      <c r="J84" s="148"/>
    </row>
    <row r="85" spans="1:10" x14ac:dyDescent="0.25">
      <c r="A85" s="302"/>
      <c r="B85" s="303"/>
      <c r="C85" s="303">
        <f t="shared" si="1"/>
        <v>0</v>
      </c>
      <c r="D85" s="303"/>
      <c r="E85" s="304"/>
      <c r="F85" s="303"/>
      <c r="G85" s="305"/>
      <c r="H85" s="303"/>
      <c r="I85" s="314"/>
      <c r="J85" s="306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247"/>
      <c r="J86" s="148"/>
    </row>
    <row r="87" spans="1:10" x14ac:dyDescent="0.25">
      <c r="A87" s="302"/>
      <c r="B87" s="303"/>
      <c r="C87" s="303">
        <f t="shared" si="1"/>
        <v>0</v>
      </c>
      <c r="D87" s="303"/>
      <c r="E87" s="304"/>
      <c r="F87" s="303"/>
      <c r="G87" s="305"/>
      <c r="H87" s="303"/>
      <c r="I87" s="314"/>
      <c r="J87" s="306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247"/>
      <c r="J88" s="148"/>
    </row>
    <row r="89" spans="1:10" x14ac:dyDescent="0.25">
      <c r="A89" s="302"/>
      <c r="B89" s="303"/>
      <c r="C89" s="303">
        <f t="shared" si="1"/>
        <v>0</v>
      </c>
      <c r="D89" s="303"/>
      <c r="E89" s="304"/>
      <c r="F89" s="303"/>
      <c r="G89" s="305"/>
      <c r="H89" s="303"/>
      <c r="I89" s="314"/>
      <c r="J89" s="306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247"/>
      <c r="J90" s="148"/>
    </row>
    <row r="91" spans="1:10" x14ac:dyDescent="0.25">
      <c r="A91" s="302"/>
      <c r="B91" s="303"/>
      <c r="C91" s="303">
        <f t="shared" si="1"/>
        <v>0</v>
      </c>
      <c r="D91" s="303"/>
      <c r="E91" s="304"/>
      <c r="F91" s="303"/>
      <c r="G91" s="305"/>
      <c r="H91" s="303"/>
      <c r="I91" s="314"/>
      <c r="J91" s="306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247"/>
      <c r="J92" s="148"/>
    </row>
    <row r="93" spans="1:10" x14ac:dyDescent="0.25">
      <c r="A93" s="302"/>
      <c r="B93" s="303"/>
      <c r="C93" s="303">
        <f t="shared" si="1"/>
        <v>0</v>
      </c>
      <c r="D93" s="303"/>
      <c r="E93" s="304"/>
      <c r="F93" s="303"/>
      <c r="G93" s="305"/>
      <c r="H93" s="303"/>
      <c r="I93" s="314"/>
      <c r="J93" s="306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247"/>
      <c r="J94" s="148"/>
    </row>
    <row r="95" spans="1:10" x14ac:dyDescent="0.25">
      <c r="A95" s="302"/>
      <c r="B95" s="303"/>
      <c r="C95" s="303">
        <f t="shared" si="1"/>
        <v>0</v>
      </c>
      <c r="D95" s="303"/>
      <c r="E95" s="304"/>
      <c r="F95" s="303"/>
      <c r="G95" s="305"/>
      <c r="H95" s="303"/>
      <c r="I95" s="314"/>
      <c r="J95" s="306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247"/>
      <c r="J96" s="148"/>
    </row>
    <row r="97" spans="1:10" x14ac:dyDescent="0.25">
      <c r="A97" s="302"/>
      <c r="B97" s="303"/>
      <c r="C97" s="303">
        <f t="shared" si="1"/>
        <v>0</v>
      </c>
      <c r="D97" s="303"/>
      <c r="E97" s="304"/>
      <c r="F97" s="303"/>
      <c r="G97" s="305"/>
      <c r="H97" s="303"/>
      <c r="I97" s="314"/>
      <c r="J97" s="306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247"/>
      <c r="J98" s="148"/>
    </row>
    <row r="99" spans="1:10" x14ac:dyDescent="0.25">
      <c r="A99" s="302"/>
      <c r="B99" s="303"/>
      <c r="C99" s="303">
        <f t="shared" si="1"/>
        <v>0</v>
      </c>
      <c r="D99" s="303"/>
      <c r="E99" s="304"/>
      <c r="F99" s="303"/>
      <c r="G99" s="305"/>
      <c r="H99" s="303"/>
      <c r="I99" s="314"/>
      <c r="J99" s="306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247"/>
      <c r="J100" s="148"/>
    </row>
    <row r="101" spans="1:10" x14ac:dyDescent="0.25">
      <c r="A101" s="302"/>
      <c r="B101" s="303"/>
      <c r="C101" s="303">
        <f t="shared" si="1"/>
        <v>0</v>
      </c>
      <c r="D101" s="303"/>
      <c r="E101" s="304"/>
      <c r="F101" s="303"/>
      <c r="G101" s="305"/>
      <c r="H101" s="303"/>
      <c r="I101" s="314"/>
      <c r="J101" s="306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247"/>
      <c r="J102" s="148"/>
    </row>
    <row r="103" spans="1:10" x14ac:dyDescent="0.25">
      <c r="A103" s="302"/>
      <c r="B103" s="303"/>
      <c r="C103" s="303">
        <f t="shared" si="1"/>
        <v>0</v>
      </c>
      <c r="D103" s="303"/>
      <c r="E103" s="304"/>
      <c r="F103" s="303"/>
      <c r="G103" s="305"/>
      <c r="H103" s="303"/>
      <c r="I103" s="314"/>
      <c r="J103" s="306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247"/>
      <c r="J104" s="148"/>
    </row>
    <row r="105" spans="1:10" x14ac:dyDescent="0.25">
      <c r="A105" s="302"/>
      <c r="B105" s="303"/>
      <c r="C105" s="303">
        <f t="shared" si="1"/>
        <v>0</v>
      </c>
      <c r="D105" s="303"/>
      <c r="E105" s="304"/>
      <c r="F105" s="303"/>
      <c r="G105" s="305"/>
      <c r="H105" s="303"/>
      <c r="I105" s="314"/>
      <c r="J105" s="306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247"/>
      <c r="J106" s="148"/>
    </row>
    <row r="107" spans="1:10" x14ac:dyDescent="0.25">
      <c r="A107" s="302"/>
      <c r="B107" s="303"/>
      <c r="C107" s="303">
        <f t="shared" si="1"/>
        <v>0</v>
      </c>
      <c r="D107" s="303"/>
      <c r="E107" s="304"/>
      <c r="F107" s="303"/>
      <c r="G107" s="305"/>
      <c r="H107" s="303"/>
      <c r="I107" s="314"/>
      <c r="J107" s="306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247"/>
      <c r="J108" s="148"/>
    </row>
    <row r="109" spans="1:10" x14ac:dyDescent="0.25">
      <c r="A109" s="302"/>
      <c r="B109" s="303"/>
      <c r="C109" s="303">
        <f t="shared" si="1"/>
        <v>0</v>
      </c>
      <c r="D109" s="303"/>
      <c r="E109" s="304"/>
      <c r="F109" s="303"/>
      <c r="G109" s="305"/>
      <c r="H109" s="303"/>
      <c r="I109" s="314"/>
      <c r="J109" s="306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247"/>
      <c r="J110" s="148"/>
    </row>
    <row r="111" spans="1:10" x14ac:dyDescent="0.25">
      <c r="A111" s="302"/>
      <c r="B111" s="303"/>
      <c r="C111" s="303">
        <f t="shared" si="1"/>
        <v>0</v>
      </c>
      <c r="D111" s="303"/>
      <c r="E111" s="304"/>
      <c r="F111" s="303"/>
      <c r="G111" s="305"/>
      <c r="H111" s="303"/>
      <c r="I111" s="314"/>
      <c r="J111" s="306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247"/>
      <c r="J112" s="148"/>
    </row>
    <row r="113" spans="1:10" x14ac:dyDescent="0.25">
      <c r="A113" s="302"/>
      <c r="B113" s="303"/>
      <c r="C113" s="303">
        <f t="shared" si="1"/>
        <v>0</v>
      </c>
      <c r="D113" s="303"/>
      <c r="E113" s="304"/>
      <c r="F113" s="303"/>
      <c r="G113" s="305"/>
      <c r="H113" s="303"/>
      <c r="I113" s="314"/>
      <c r="J113" s="306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247"/>
      <c r="J114" s="148"/>
    </row>
    <row r="115" spans="1:10" x14ac:dyDescent="0.25">
      <c r="A115" s="302"/>
      <c r="B115" s="303"/>
      <c r="C115" s="303">
        <f t="shared" si="1"/>
        <v>0</v>
      </c>
      <c r="D115" s="303"/>
      <c r="E115" s="304"/>
      <c r="F115" s="303"/>
      <c r="G115" s="305"/>
      <c r="H115" s="303"/>
      <c r="I115" s="314"/>
      <c r="J115" s="306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247"/>
      <c r="J116" s="148"/>
    </row>
    <row r="117" spans="1:10" x14ac:dyDescent="0.25">
      <c r="A117" s="302"/>
      <c r="B117" s="303"/>
      <c r="C117" s="303">
        <f t="shared" si="1"/>
        <v>0</v>
      </c>
      <c r="D117" s="303"/>
      <c r="E117" s="304"/>
      <c r="F117" s="303"/>
      <c r="G117" s="305"/>
      <c r="H117" s="303"/>
      <c r="I117" s="314"/>
      <c r="J117" s="306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247"/>
      <c r="J118" s="148"/>
    </row>
    <row r="119" spans="1:10" x14ac:dyDescent="0.25">
      <c r="A119" s="302"/>
      <c r="B119" s="303"/>
      <c r="C119" s="303">
        <f t="shared" si="1"/>
        <v>0</v>
      </c>
      <c r="D119" s="303"/>
      <c r="E119" s="304"/>
      <c r="F119" s="303"/>
      <c r="G119" s="305"/>
      <c r="H119" s="303"/>
      <c r="I119" s="314"/>
      <c r="J119" s="306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247"/>
      <c r="J120" s="148"/>
    </row>
    <row r="121" spans="1:10" x14ac:dyDescent="0.25">
      <c r="A121" s="302"/>
      <c r="B121" s="303"/>
      <c r="C121" s="303">
        <f t="shared" si="1"/>
        <v>0</v>
      </c>
      <c r="D121" s="303"/>
      <c r="E121" s="304"/>
      <c r="F121" s="303"/>
      <c r="G121" s="305"/>
      <c r="H121" s="303"/>
      <c r="I121" s="314"/>
      <c r="J121" s="306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247"/>
      <c r="J122" s="148"/>
    </row>
    <row r="123" spans="1:10" x14ac:dyDescent="0.25">
      <c r="A123" s="302"/>
      <c r="B123" s="303"/>
      <c r="C123" s="303">
        <f t="shared" si="1"/>
        <v>0</v>
      </c>
      <c r="D123" s="303"/>
      <c r="E123" s="304"/>
      <c r="F123" s="303"/>
      <c r="G123" s="305"/>
      <c r="H123" s="303"/>
      <c r="I123" s="314"/>
      <c r="J123" s="306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247"/>
      <c r="J124" s="148"/>
    </row>
    <row r="125" spans="1:10" x14ac:dyDescent="0.25">
      <c r="A125" s="302"/>
      <c r="B125" s="303"/>
      <c r="C125" s="303">
        <f t="shared" si="1"/>
        <v>0</v>
      </c>
      <c r="D125" s="303"/>
      <c r="E125" s="304"/>
      <c r="F125" s="303"/>
      <c r="G125" s="305"/>
      <c r="H125" s="303"/>
      <c r="I125" s="314"/>
      <c r="J125" s="306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247"/>
      <c r="J126" s="148"/>
    </row>
    <row r="127" spans="1:10" x14ac:dyDescent="0.25">
      <c r="A127" s="302"/>
      <c r="B127" s="303"/>
      <c r="C127" s="303">
        <f t="shared" si="1"/>
        <v>0</v>
      </c>
      <c r="D127" s="303"/>
      <c r="E127" s="304"/>
      <c r="F127" s="303"/>
      <c r="G127" s="305"/>
      <c r="H127" s="303"/>
      <c r="I127" s="314"/>
      <c r="J127" s="306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247"/>
      <c r="J128" s="148"/>
    </row>
    <row r="129" spans="1:10" x14ac:dyDescent="0.25">
      <c r="A129" s="302"/>
      <c r="B129" s="303"/>
      <c r="C129" s="303">
        <f t="shared" si="1"/>
        <v>0</v>
      </c>
      <c r="D129" s="303"/>
      <c r="E129" s="304"/>
      <c r="F129" s="303"/>
      <c r="G129" s="305"/>
      <c r="H129" s="303"/>
      <c r="I129" s="314"/>
      <c r="J129" s="306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247"/>
      <c r="J130" s="148"/>
    </row>
    <row r="131" spans="1:10" x14ac:dyDescent="0.25">
      <c r="A131" s="302"/>
      <c r="B131" s="303"/>
      <c r="C131" s="303">
        <f t="shared" si="1"/>
        <v>0</v>
      </c>
      <c r="D131" s="303"/>
      <c r="E131" s="304"/>
      <c r="F131" s="303"/>
      <c r="G131" s="305"/>
      <c r="H131" s="303"/>
      <c r="I131" s="314"/>
      <c r="J131" s="306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247"/>
      <c r="J132" s="148"/>
    </row>
    <row r="133" spans="1:10" x14ac:dyDescent="0.25">
      <c r="A133" s="302"/>
      <c r="B133" s="303"/>
      <c r="C133" s="303">
        <f t="shared" si="1"/>
        <v>0</v>
      </c>
      <c r="D133" s="303"/>
      <c r="E133" s="304"/>
      <c r="F133" s="303"/>
      <c r="G133" s="305"/>
      <c r="H133" s="303"/>
      <c r="I133" s="314"/>
      <c r="J133" s="306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247"/>
      <c r="J134" s="148"/>
    </row>
    <row r="135" spans="1:10" x14ac:dyDescent="0.25">
      <c r="A135" s="302"/>
      <c r="B135" s="303"/>
      <c r="C135" s="303">
        <f t="shared" si="1"/>
        <v>0</v>
      </c>
      <c r="D135" s="303"/>
      <c r="E135" s="304"/>
      <c r="F135" s="303"/>
      <c r="G135" s="305"/>
      <c r="H135" s="303"/>
      <c r="I135" s="314"/>
      <c r="J135" s="306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247"/>
      <c r="J136" s="148"/>
    </row>
    <row r="137" spans="1:10" x14ac:dyDescent="0.25">
      <c r="A137" s="302"/>
      <c r="B137" s="303"/>
      <c r="C137" s="303">
        <f t="shared" si="2"/>
        <v>0</v>
      </c>
      <c r="D137" s="303"/>
      <c r="E137" s="304"/>
      <c r="F137" s="303"/>
      <c r="G137" s="305"/>
      <c r="H137" s="303"/>
      <c r="I137" s="314"/>
      <c r="J137" s="306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247"/>
      <c r="J138" s="148"/>
    </row>
    <row r="139" spans="1:10" x14ac:dyDescent="0.25">
      <c r="A139" s="302"/>
      <c r="B139" s="303"/>
      <c r="C139" s="303">
        <f t="shared" si="2"/>
        <v>0</v>
      </c>
      <c r="D139" s="303"/>
      <c r="E139" s="304"/>
      <c r="F139" s="303"/>
      <c r="G139" s="305"/>
      <c r="H139" s="303"/>
      <c r="I139" s="314"/>
      <c r="J139" s="306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247"/>
      <c r="J140" s="148"/>
    </row>
    <row r="141" spans="1:10" x14ac:dyDescent="0.25">
      <c r="A141" s="302"/>
      <c r="B141" s="303"/>
      <c r="C141" s="303">
        <f t="shared" si="2"/>
        <v>0</v>
      </c>
      <c r="D141" s="303"/>
      <c r="E141" s="304"/>
      <c r="F141" s="303"/>
      <c r="G141" s="305"/>
      <c r="H141" s="303"/>
      <c r="I141" s="314"/>
      <c r="J141" s="306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247"/>
      <c r="J142" s="148"/>
    </row>
    <row r="143" spans="1:10" x14ac:dyDescent="0.25">
      <c r="A143" s="302"/>
      <c r="B143" s="303"/>
      <c r="C143" s="303">
        <f t="shared" si="2"/>
        <v>0</v>
      </c>
      <c r="D143" s="303"/>
      <c r="E143" s="304"/>
      <c r="F143" s="303"/>
      <c r="G143" s="305"/>
      <c r="H143" s="303"/>
      <c r="I143" s="314"/>
      <c r="J143" s="306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247"/>
      <c r="J144" s="148"/>
    </row>
    <row r="145" spans="1:10" x14ac:dyDescent="0.25">
      <c r="A145" s="302"/>
      <c r="B145" s="303"/>
      <c r="C145" s="303">
        <f t="shared" si="2"/>
        <v>0</v>
      </c>
      <c r="D145" s="303"/>
      <c r="E145" s="304"/>
      <c r="F145" s="303"/>
      <c r="G145" s="305"/>
      <c r="H145" s="303"/>
      <c r="I145" s="314"/>
      <c r="J145" s="306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247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248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247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248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247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3"/>
  <sheetViews>
    <sheetView showGridLines="0" rightToLeft="1" zoomScale="55" zoomScaleNormal="55" workbookViewId="0">
      <pane ySplit="4" topLeftCell="A154" activePane="bottomLeft" state="frozen"/>
      <selection pane="bottomLeft" activeCell="E3" sqref="E3"/>
    </sheetView>
  </sheetViews>
  <sheetFormatPr defaultColWidth="9" defaultRowHeight="21" x14ac:dyDescent="0.25"/>
  <cols>
    <col min="1" max="1" width="24.7109375" style="59" customWidth="1"/>
    <col min="2" max="2" width="22" style="59" customWidth="1"/>
    <col min="3" max="3" width="29.28515625" style="60" customWidth="1"/>
    <col min="4" max="4" width="39.140625" style="60" customWidth="1"/>
    <col min="5" max="5" width="44" style="60" customWidth="1"/>
    <col min="6" max="6" width="28.85546875" style="60" customWidth="1"/>
    <col min="7" max="7" width="35.140625" style="60" customWidth="1"/>
    <col min="8" max="8" width="21" style="217" customWidth="1"/>
    <col min="9" max="9" width="24.28515625" style="61" customWidth="1"/>
    <col min="10" max="10" width="23.85546875" customWidth="1"/>
  </cols>
  <sheetData>
    <row r="1" spans="1:9" s="238" customFormat="1" ht="39" customHeight="1" x14ac:dyDescent="0.4">
      <c r="A1" s="425" t="s">
        <v>108</v>
      </c>
      <c r="B1" s="426"/>
      <c r="C1" s="218"/>
      <c r="D1" s="219" t="s">
        <v>110</v>
      </c>
      <c r="E1" s="220">
        <f>SUM(C5:C153)</f>
        <v>3578785</v>
      </c>
      <c r="F1" s="437" t="s">
        <v>115</v>
      </c>
      <c r="G1" s="438"/>
      <c r="H1" s="438"/>
      <c r="I1" s="221"/>
    </row>
    <row r="2" spans="1:9" s="238" customFormat="1" ht="39" customHeight="1" x14ac:dyDescent="0.4">
      <c r="A2" s="427"/>
      <c r="B2" s="428"/>
      <c r="C2" s="218"/>
      <c r="D2" s="222" t="s">
        <v>111</v>
      </c>
      <c r="E2" s="223">
        <f>SUM(G5:G152)</f>
        <v>2938305</v>
      </c>
      <c r="F2" s="437"/>
      <c r="G2" s="438"/>
      <c r="H2" s="438"/>
      <c r="I2" s="221"/>
    </row>
    <row r="3" spans="1:9" s="238" customFormat="1" ht="39" customHeight="1" thickBot="1" x14ac:dyDescent="0.45">
      <c r="A3" s="429"/>
      <c r="B3" s="430"/>
      <c r="C3" s="218"/>
      <c r="D3" s="224" t="s">
        <v>112</v>
      </c>
      <c r="E3" s="225">
        <f>E1-E2</f>
        <v>640480</v>
      </c>
      <c r="F3" s="439"/>
      <c r="G3" s="440"/>
      <c r="H3" s="440"/>
      <c r="I3" s="221"/>
    </row>
    <row r="4" spans="1:9" s="238" customFormat="1" ht="54" customHeight="1" x14ac:dyDescent="0.4">
      <c r="A4" s="226" t="s">
        <v>1</v>
      </c>
      <c r="B4" s="227" t="s">
        <v>2</v>
      </c>
      <c r="C4" s="228" t="s">
        <v>3</v>
      </c>
      <c r="D4" s="228" t="s">
        <v>16</v>
      </c>
      <c r="E4" s="228" t="s">
        <v>96</v>
      </c>
      <c r="F4" s="228" t="s">
        <v>26</v>
      </c>
      <c r="G4" s="229" t="s">
        <v>104</v>
      </c>
      <c r="H4" s="230" t="s">
        <v>105</v>
      </c>
      <c r="I4" s="220" t="s">
        <v>106</v>
      </c>
    </row>
    <row r="5" spans="1:9" s="238" customFormat="1" ht="48.75" customHeight="1" x14ac:dyDescent="0.4">
      <c r="A5" s="231">
        <v>1485</v>
      </c>
      <c r="B5" s="232">
        <v>200</v>
      </c>
      <c r="C5" s="232">
        <f>A5*B5</f>
        <v>297000</v>
      </c>
      <c r="D5" s="233" t="s">
        <v>100</v>
      </c>
      <c r="E5" s="232"/>
      <c r="F5" s="234" t="s">
        <v>99</v>
      </c>
      <c r="G5" s="235"/>
      <c r="H5" s="236"/>
      <c r="I5" s="237"/>
    </row>
    <row r="6" spans="1:9" s="238" customFormat="1" ht="48.75" customHeight="1" x14ac:dyDescent="0.4">
      <c r="A6" s="231">
        <v>10498</v>
      </c>
      <c r="B6" s="232">
        <v>25</v>
      </c>
      <c r="C6" s="232">
        <f>A6*B6</f>
        <v>262450</v>
      </c>
      <c r="D6" s="233"/>
      <c r="E6" s="232" t="s">
        <v>118</v>
      </c>
      <c r="F6" s="234" t="s">
        <v>41</v>
      </c>
      <c r="G6" s="235"/>
      <c r="H6" s="236"/>
      <c r="I6" s="237"/>
    </row>
    <row r="7" spans="1:9" s="238" customFormat="1" ht="48.75" customHeight="1" x14ac:dyDescent="0.4">
      <c r="A7" s="250">
        <v>59</v>
      </c>
      <c r="B7" s="251">
        <v>285</v>
      </c>
      <c r="C7" s="251">
        <f>A7*B7</f>
        <v>16815</v>
      </c>
      <c r="D7" s="252">
        <v>45152</v>
      </c>
      <c r="E7" s="251" t="s">
        <v>101</v>
      </c>
      <c r="F7" s="253" t="s">
        <v>64</v>
      </c>
      <c r="G7" s="254"/>
      <c r="H7" s="255"/>
      <c r="I7" s="256"/>
    </row>
    <row r="8" spans="1:9" s="238" customFormat="1" ht="48.75" customHeight="1" x14ac:dyDescent="0.4">
      <c r="A8" s="231">
        <v>58</v>
      </c>
      <c r="B8" s="232">
        <v>285</v>
      </c>
      <c r="C8" s="232">
        <f t="shared" ref="C8:C74" si="0">A8*B8</f>
        <v>16530</v>
      </c>
      <c r="D8" s="233">
        <v>45150</v>
      </c>
      <c r="E8" s="232" t="s">
        <v>102</v>
      </c>
      <c r="F8" s="234" t="s">
        <v>64</v>
      </c>
      <c r="G8" s="235"/>
      <c r="H8" s="236"/>
      <c r="I8" s="237"/>
    </row>
    <row r="9" spans="1:9" s="238" customFormat="1" ht="48.75" customHeight="1" x14ac:dyDescent="0.4">
      <c r="A9" s="250">
        <v>59</v>
      </c>
      <c r="B9" s="251">
        <v>285</v>
      </c>
      <c r="C9" s="251">
        <f t="shared" si="0"/>
        <v>16815</v>
      </c>
      <c r="D9" s="252">
        <v>45151</v>
      </c>
      <c r="E9" s="251" t="s">
        <v>102</v>
      </c>
      <c r="F9" s="253" t="s">
        <v>64</v>
      </c>
      <c r="G9" s="254"/>
      <c r="H9" s="255"/>
      <c r="I9" s="256"/>
    </row>
    <row r="10" spans="1:9" s="238" customFormat="1" ht="48.75" customHeight="1" x14ac:dyDescent="0.4">
      <c r="A10" s="231">
        <v>60</v>
      </c>
      <c r="B10" s="232">
        <v>285</v>
      </c>
      <c r="C10" s="232">
        <f t="shared" si="0"/>
        <v>17100</v>
      </c>
      <c r="D10" s="233">
        <v>45151</v>
      </c>
      <c r="E10" s="232" t="s">
        <v>102</v>
      </c>
      <c r="F10" s="234" t="s">
        <v>64</v>
      </c>
      <c r="G10" s="235"/>
      <c r="H10" s="236"/>
      <c r="I10" s="237"/>
    </row>
    <row r="11" spans="1:9" s="238" customFormat="1" ht="48.75" customHeight="1" x14ac:dyDescent="0.4">
      <c r="A11" s="250">
        <v>58</v>
      </c>
      <c r="B11" s="251">
        <v>285</v>
      </c>
      <c r="C11" s="251">
        <f t="shared" si="0"/>
        <v>16530</v>
      </c>
      <c r="D11" s="252">
        <v>45153</v>
      </c>
      <c r="E11" s="251"/>
      <c r="F11" s="253" t="s">
        <v>64</v>
      </c>
      <c r="G11" s="254"/>
      <c r="H11" s="255"/>
      <c r="I11" s="256"/>
    </row>
    <row r="12" spans="1:9" s="238" customFormat="1" ht="48.75" customHeight="1" x14ac:dyDescent="0.4">
      <c r="A12" s="231">
        <v>120</v>
      </c>
      <c r="B12" s="232">
        <v>105</v>
      </c>
      <c r="C12" s="232">
        <f t="shared" si="0"/>
        <v>12600</v>
      </c>
      <c r="D12" s="233">
        <v>45151</v>
      </c>
      <c r="E12" s="232"/>
      <c r="F12" s="234" t="s">
        <v>63</v>
      </c>
      <c r="G12" s="235"/>
      <c r="H12" s="236"/>
      <c r="I12" s="237"/>
    </row>
    <row r="13" spans="1:9" s="238" customFormat="1" ht="48.75" customHeight="1" x14ac:dyDescent="0.4">
      <c r="A13" s="250">
        <v>85</v>
      </c>
      <c r="B13" s="251">
        <v>105</v>
      </c>
      <c r="C13" s="251">
        <f t="shared" si="0"/>
        <v>8925</v>
      </c>
      <c r="D13" s="252">
        <v>45152</v>
      </c>
      <c r="E13" s="251"/>
      <c r="F13" s="253" t="s">
        <v>63</v>
      </c>
      <c r="G13" s="254"/>
      <c r="H13" s="255"/>
      <c r="I13" s="256"/>
    </row>
    <row r="14" spans="1:9" s="238" customFormat="1" ht="48.75" customHeight="1" x14ac:dyDescent="0.4">
      <c r="A14" s="231">
        <v>58</v>
      </c>
      <c r="B14" s="232">
        <v>105</v>
      </c>
      <c r="C14" s="232">
        <f t="shared" si="0"/>
        <v>6090</v>
      </c>
      <c r="D14" s="233">
        <v>45153</v>
      </c>
      <c r="E14" s="232"/>
      <c r="F14" s="234" t="s">
        <v>63</v>
      </c>
      <c r="G14" s="235"/>
      <c r="H14" s="236"/>
      <c r="I14" s="237"/>
    </row>
    <row r="15" spans="1:9" s="238" customFormat="1" ht="48.75" customHeight="1" x14ac:dyDescent="0.4">
      <c r="A15" s="250">
        <v>60</v>
      </c>
      <c r="B15" s="251">
        <v>200</v>
      </c>
      <c r="C15" s="251">
        <f t="shared" si="0"/>
        <v>12000</v>
      </c>
      <c r="D15" s="252">
        <v>45153</v>
      </c>
      <c r="E15" s="251" t="s">
        <v>74</v>
      </c>
      <c r="F15" s="253" t="s">
        <v>75</v>
      </c>
      <c r="G15" s="254"/>
      <c r="H15" s="255"/>
      <c r="I15" s="256"/>
    </row>
    <row r="16" spans="1:9" s="238" customFormat="1" ht="48.75" customHeight="1" x14ac:dyDescent="0.4">
      <c r="A16" s="231">
        <v>60</v>
      </c>
      <c r="B16" s="232">
        <v>200</v>
      </c>
      <c r="C16" s="232">
        <f t="shared" si="0"/>
        <v>12000</v>
      </c>
      <c r="D16" s="233">
        <v>45154</v>
      </c>
      <c r="E16" s="232" t="s">
        <v>74</v>
      </c>
      <c r="F16" s="234" t="s">
        <v>75</v>
      </c>
      <c r="G16" s="235"/>
      <c r="H16" s="236"/>
      <c r="I16" s="237"/>
    </row>
    <row r="17" spans="1:9" s="238" customFormat="1" ht="48.75" customHeight="1" x14ac:dyDescent="0.4">
      <c r="A17" s="250">
        <v>60</v>
      </c>
      <c r="B17" s="251">
        <v>105</v>
      </c>
      <c r="C17" s="251">
        <f t="shared" si="0"/>
        <v>6300</v>
      </c>
      <c r="D17" s="252">
        <v>45154</v>
      </c>
      <c r="E17" s="251"/>
      <c r="F17" s="253" t="s">
        <v>63</v>
      </c>
      <c r="G17" s="254"/>
      <c r="H17" s="255"/>
      <c r="I17" s="256"/>
    </row>
    <row r="18" spans="1:9" s="238" customFormat="1" ht="48.75" customHeight="1" x14ac:dyDescent="0.4">
      <c r="A18" s="231">
        <v>60</v>
      </c>
      <c r="B18" s="232">
        <v>200</v>
      </c>
      <c r="C18" s="232">
        <f t="shared" si="0"/>
        <v>12000</v>
      </c>
      <c r="D18" s="233">
        <v>45155</v>
      </c>
      <c r="E18" s="232" t="s">
        <v>74</v>
      </c>
      <c r="F18" s="234" t="s">
        <v>75</v>
      </c>
      <c r="G18" s="235"/>
      <c r="H18" s="236"/>
      <c r="I18" s="237"/>
    </row>
    <row r="19" spans="1:9" s="238" customFormat="1" ht="48.75" customHeight="1" x14ac:dyDescent="0.4">
      <c r="A19" s="250">
        <v>60</v>
      </c>
      <c r="B19" s="251">
        <v>200</v>
      </c>
      <c r="C19" s="251">
        <f t="shared" si="0"/>
        <v>12000</v>
      </c>
      <c r="D19" s="252">
        <v>45156</v>
      </c>
      <c r="E19" s="251" t="s">
        <v>74</v>
      </c>
      <c r="F19" s="253" t="s">
        <v>75</v>
      </c>
      <c r="G19" s="254"/>
      <c r="H19" s="255"/>
      <c r="I19" s="256"/>
    </row>
    <row r="20" spans="1:9" s="238" customFormat="1" ht="48.75" customHeight="1" x14ac:dyDescent="0.4">
      <c r="A20" s="231">
        <v>60</v>
      </c>
      <c r="B20" s="232">
        <v>200</v>
      </c>
      <c r="C20" s="232">
        <f t="shared" si="0"/>
        <v>12000</v>
      </c>
      <c r="D20" s="233">
        <v>45156</v>
      </c>
      <c r="E20" s="232" t="s">
        <v>74</v>
      </c>
      <c r="F20" s="234" t="s">
        <v>75</v>
      </c>
      <c r="G20" s="235"/>
      <c r="H20" s="236"/>
      <c r="I20" s="237"/>
    </row>
    <row r="21" spans="1:9" s="238" customFormat="1" ht="48.75" customHeight="1" x14ac:dyDescent="0.4">
      <c r="A21" s="250">
        <v>59</v>
      </c>
      <c r="B21" s="251">
        <v>285</v>
      </c>
      <c r="C21" s="251">
        <f t="shared" si="0"/>
        <v>16815</v>
      </c>
      <c r="D21" s="252">
        <v>45156</v>
      </c>
      <c r="E21" s="251"/>
      <c r="F21" s="253" t="s">
        <v>64</v>
      </c>
      <c r="G21" s="254"/>
      <c r="H21" s="255"/>
      <c r="I21" s="256"/>
    </row>
    <row r="22" spans="1:9" s="238" customFormat="1" ht="48.75" customHeight="1" x14ac:dyDescent="0.4">
      <c r="A22" s="231">
        <v>12</v>
      </c>
      <c r="B22" s="232">
        <v>200</v>
      </c>
      <c r="C22" s="232">
        <f t="shared" si="0"/>
        <v>2400</v>
      </c>
      <c r="D22" s="233">
        <v>45156</v>
      </c>
      <c r="E22" s="232" t="s">
        <v>74</v>
      </c>
      <c r="F22" s="234" t="s">
        <v>75</v>
      </c>
      <c r="G22" s="235"/>
      <c r="H22" s="236"/>
      <c r="I22" s="237"/>
    </row>
    <row r="23" spans="1:9" s="238" customFormat="1" ht="48.75" customHeight="1" x14ac:dyDescent="0.4">
      <c r="A23" s="250">
        <v>58</v>
      </c>
      <c r="B23" s="251">
        <v>285</v>
      </c>
      <c r="C23" s="251">
        <f t="shared" si="0"/>
        <v>16530</v>
      </c>
      <c r="D23" s="252">
        <v>45156</v>
      </c>
      <c r="E23" s="251"/>
      <c r="F23" s="253" t="s">
        <v>64</v>
      </c>
      <c r="G23" s="254"/>
      <c r="H23" s="255"/>
      <c r="I23" s="256"/>
    </row>
    <row r="24" spans="1:9" s="238" customFormat="1" ht="48.75" customHeight="1" x14ac:dyDescent="0.4">
      <c r="A24" s="231">
        <v>56</v>
      </c>
      <c r="B24" s="232">
        <v>285</v>
      </c>
      <c r="C24" s="232">
        <f t="shared" si="0"/>
        <v>15960</v>
      </c>
      <c r="D24" s="233">
        <v>45157</v>
      </c>
      <c r="E24" s="232"/>
      <c r="F24" s="234" t="s">
        <v>64</v>
      </c>
      <c r="G24" s="235"/>
      <c r="H24" s="236"/>
      <c r="I24" s="237"/>
    </row>
    <row r="25" spans="1:9" s="238" customFormat="1" ht="48.75" customHeight="1" x14ac:dyDescent="0.4">
      <c r="A25" s="250">
        <v>55</v>
      </c>
      <c r="B25" s="251">
        <v>105</v>
      </c>
      <c r="C25" s="251">
        <f t="shared" si="0"/>
        <v>5775</v>
      </c>
      <c r="D25" s="252">
        <v>45158</v>
      </c>
      <c r="E25" s="251"/>
      <c r="F25" s="253" t="s">
        <v>63</v>
      </c>
      <c r="G25" s="254"/>
      <c r="H25" s="255"/>
      <c r="I25" s="256"/>
    </row>
    <row r="26" spans="1:9" s="238" customFormat="1" ht="48.75" customHeight="1" x14ac:dyDescent="0.4">
      <c r="A26" s="231">
        <v>60</v>
      </c>
      <c r="B26" s="232">
        <v>285</v>
      </c>
      <c r="C26" s="232">
        <f t="shared" si="0"/>
        <v>17100</v>
      </c>
      <c r="D26" s="233">
        <v>45158</v>
      </c>
      <c r="E26" s="232"/>
      <c r="F26" s="234" t="s">
        <v>64</v>
      </c>
      <c r="G26" s="235"/>
      <c r="H26" s="236"/>
      <c r="I26" s="237"/>
    </row>
    <row r="27" spans="1:9" s="238" customFormat="1" ht="48.75" customHeight="1" x14ac:dyDescent="0.4">
      <c r="A27" s="250">
        <v>60</v>
      </c>
      <c r="B27" s="251">
        <v>285</v>
      </c>
      <c r="C27" s="251">
        <f t="shared" si="0"/>
        <v>17100</v>
      </c>
      <c r="D27" s="252">
        <v>45158</v>
      </c>
      <c r="E27" s="251"/>
      <c r="F27" s="253" t="s">
        <v>64</v>
      </c>
      <c r="G27" s="254"/>
      <c r="H27" s="255"/>
      <c r="I27" s="256"/>
    </row>
    <row r="28" spans="1:9" s="238" customFormat="1" ht="48.75" customHeight="1" x14ac:dyDescent="0.4">
      <c r="A28" s="231">
        <v>59</v>
      </c>
      <c r="B28" s="232">
        <v>105</v>
      </c>
      <c r="C28" s="232">
        <f t="shared" si="0"/>
        <v>6195</v>
      </c>
      <c r="D28" s="233">
        <v>45159</v>
      </c>
      <c r="E28" s="232"/>
      <c r="F28" s="234" t="s">
        <v>63</v>
      </c>
      <c r="G28" s="235"/>
      <c r="H28" s="236"/>
      <c r="I28" s="237"/>
    </row>
    <row r="29" spans="1:9" s="238" customFormat="1" ht="48.75" customHeight="1" x14ac:dyDescent="0.4">
      <c r="A29" s="250">
        <v>60</v>
      </c>
      <c r="B29" s="251">
        <v>285</v>
      </c>
      <c r="C29" s="251">
        <f t="shared" si="0"/>
        <v>17100</v>
      </c>
      <c r="D29" s="252">
        <v>45159</v>
      </c>
      <c r="E29" s="251"/>
      <c r="F29" s="253" t="s">
        <v>64</v>
      </c>
      <c r="G29" s="254"/>
      <c r="H29" s="255"/>
      <c r="I29" s="256"/>
    </row>
    <row r="30" spans="1:9" s="238" customFormat="1" ht="48.75" customHeight="1" x14ac:dyDescent="0.4">
      <c r="A30" s="231">
        <v>58</v>
      </c>
      <c r="B30" s="232">
        <v>285</v>
      </c>
      <c r="C30" s="232">
        <f t="shared" si="0"/>
        <v>16530</v>
      </c>
      <c r="D30" s="233">
        <v>45159</v>
      </c>
      <c r="E30" s="232"/>
      <c r="F30" s="234" t="s">
        <v>64</v>
      </c>
      <c r="G30" s="235"/>
      <c r="H30" s="236"/>
      <c r="I30" s="237"/>
    </row>
    <row r="31" spans="1:9" s="238" customFormat="1" ht="48.75" customHeight="1" x14ac:dyDescent="0.4">
      <c r="A31" s="250">
        <v>60</v>
      </c>
      <c r="B31" s="251">
        <v>200</v>
      </c>
      <c r="C31" s="251">
        <f t="shared" si="0"/>
        <v>12000</v>
      </c>
      <c r="D31" s="252">
        <v>45159</v>
      </c>
      <c r="E31" s="251" t="s">
        <v>74</v>
      </c>
      <c r="F31" s="253" t="s">
        <v>75</v>
      </c>
      <c r="G31" s="254"/>
      <c r="H31" s="255"/>
      <c r="I31" s="256"/>
    </row>
    <row r="32" spans="1:9" s="238" customFormat="1" ht="48.75" customHeight="1" x14ac:dyDescent="0.4">
      <c r="A32" s="231">
        <v>58</v>
      </c>
      <c r="B32" s="232">
        <v>285</v>
      </c>
      <c r="C32" s="232">
        <f t="shared" si="0"/>
        <v>16530</v>
      </c>
      <c r="D32" s="233">
        <v>45160</v>
      </c>
      <c r="E32" s="232"/>
      <c r="F32" s="234" t="s">
        <v>64</v>
      </c>
      <c r="G32" s="235"/>
      <c r="H32" s="236"/>
      <c r="I32" s="237"/>
    </row>
    <row r="33" spans="1:9" s="238" customFormat="1" ht="48.75" customHeight="1" x14ac:dyDescent="0.4">
      <c r="A33" s="250">
        <v>59</v>
      </c>
      <c r="B33" s="251">
        <v>105</v>
      </c>
      <c r="C33" s="251">
        <f t="shared" si="0"/>
        <v>6195</v>
      </c>
      <c r="D33" s="252">
        <v>45160</v>
      </c>
      <c r="E33" s="251"/>
      <c r="F33" s="253" t="s">
        <v>63</v>
      </c>
      <c r="G33" s="254"/>
      <c r="H33" s="255"/>
      <c r="I33" s="256"/>
    </row>
    <row r="34" spans="1:9" s="238" customFormat="1" ht="48.75" customHeight="1" x14ac:dyDescent="0.4">
      <c r="A34" s="231">
        <v>10</v>
      </c>
      <c r="B34" s="232">
        <v>105</v>
      </c>
      <c r="C34" s="232">
        <f t="shared" si="0"/>
        <v>1050</v>
      </c>
      <c r="D34" s="233">
        <v>45161</v>
      </c>
      <c r="E34" s="232"/>
      <c r="F34" s="234" t="s">
        <v>63</v>
      </c>
      <c r="G34" s="235"/>
      <c r="H34" s="236"/>
      <c r="I34" s="237"/>
    </row>
    <row r="35" spans="1:9" s="238" customFormat="1" ht="48.75" customHeight="1" x14ac:dyDescent="0.4">
      <c r="A35" s="250">
        <v>58</v>
      </c>
      <c r="B35" s="251">
        <v>285</v>
      </c>
      <c r="C35" s="251">
        <f t="shared" si="0"/>
        <v>16530</v>
      </c>
      <c r="D35" s="252">
        <v>45165</v>
      </c>
      <c r="E35" s="251"/>
      <c r="F35" s="253" t="s">
        <v>64</v>
      </c>
      <c r="G35" s="254"/>
      <c r="H35" s="255"/>
      <c r="I35" s="256"/>
    </row>
    <row r="36" spans="1:9" s="238" customFormat="1" ht="48.75" customHeight="1" x14ac:dyDescent="0.4">
      <c r="A36" s="231">
        <v>60</v>
      </c>
      <c r="B36" s="232">
        <v>285</v>
      </c>
      <c r="C36" s="232">
        <f t="shared" si="0"/>
        <v>17100</v>
      </c>
      <c r="D36" s="233">
        <v>45165</v>
      </c>
      <c r="E36" s="232"/>
      <c r="F36" s="234" t="s">
        <v>64</v>
      </c>
      <c r="G36" s="235"/>
      <c r="H36" s="236"/>
      <c r="I36" s="237"/>
    </row>
    <row r="37" spans="1:9" s="238" customFormat="1" ht="48.75" customHeight="1" x14ac:dyDescent="0.4">
      <c r="A37" s="250">
        <v>60</v>
      </c>
      <c r="B37" s="251">
        <v>105</v>
      </c>
      <c r="C37" s="251">
        <f t="shared" si="0"/>
        <v>6300</v>
      </c>
      <c r="D37" s="252">
        <v>45166</v>
      </c>
      <c r="E37" s="251"/>
      <c r="F37" s="253" t="s">
        <v>63</v>
      </c>
      <c r="G37" s="254"/>
      <c r="H37" s="255"/>
      <c r="I37" s="256"/>
    </row>
    <row r="38" spans="1:9" s="238" customFormat="1" ht="48.75" customHeight="1" x14ac:dyDescent="0.4">
      <c r="A38" s="231">
        <v>60</v>
      </c>
      <c r="B38" s="232">
        <v>285</v>
      </c>
      <c r="C38" s="232">
        <f t="shared" si="0"/>
        <v>17100</v>
      </c>
      <c r="D38" s="233">
        <v>45167</v>
      </c>
      <c r="E38" s="232"/>
      <c r="F38" s="234" t="s">
        <v>64</v>
      </c>
      <c r="G38" s="235"/>
      <c r="H38" s="236"/>
      <c r="I38" s="237"/>
    </row>
    <row r="39" spans="1:9" s="238" customFormat="1" ht="48.75" customHeight="1" x14ac:dyDescent="0.4">
      <c r="A39" s="250">
        <v>60</v>
      </c>
      <c r="B39" s="251">
        <v>285</v>
      </c>
      <c r="C39" s="251">
        <f t="shared" si="0"/>
        <v>17100</v>
      </c>
      <c r="D39" s="252">
        <v>45168</v>
      </c>
      <c r="E39" s="251"/>
      <c r="F39" s="253" t="s">
        <v>64</v>
      </c>
      <c r="G39" s="254"/>
      <c r="H39" s="255"/>
      <c r="I39" s="256"/>
    </row>
    <row r="40" spans="1:9" s="238" customFormat="1" ht="48.75" customHeight="1" x14ac:dyDescent="0.4">
      <c r="A40" s="231">
        <v>60</v>
      </c>
      <c r="B40" s="232">
        <v>285</v>
      </c>
      <c r="C40" s="232">
        <f t="shared" si="0"/>
        <v>17100</v>
      </c>
      <c r="D40" s="233">
        <v>45169</v>
      </c>
      <c r="E40" s="232"/>
      <c r="F40" s="234" t="s">
        <v>64</v>
      </c>
      <c r="G40" s="235"/>
      <c r="H40" s="236"/>
      <c r="I40" s="237"/>
    </row>
    <row r="41" spans="1:9" s="238" customFormat="1" ht="48.75" customHeight="1" x14ac:dyDescent="0.4">
      <c r="A41" s="250">
        <v>58</v>
      </c>
      <c r="B41" s="251">
        <v>285</v>
      </c>
      <c r="C41" s="251">
        <f t="shared" si="0"/>
        <v>16530</v>
      </c>
      <c r="D41" s="252">
        <v>45179</v>
      </c>
      <c r="E41" s="251"/>
      <c r="F41" s="253" t="s">
        <v>64</v>
      </c>
      <c r="G41" s="254">
        <v>200000</v>
      </c>
      <c r="H41" s="255">
        <v>1191</v>
      </c>
      <c r="I41" s="256">
        <v>45146</v>
      </c>
    </row>
    <row r="42" spans="1:9" s="238" customFormat="1" ht="48.75" customHeight="1" x14ac:dyDescent="0.4">
      <c r="A42" s="231">
        <v>58</v>
      </c>
      <c r="B42" s="232">
        <v>110</v>
      </c>
      <c r="C42" s="232">
        <f t="shared" si="0"/>
        <v>6380</v>
      </c>
      <c r="D42" s="233">
        <v>45179</v>
      </c>
      <c r="E42" s="232"/>
      <c r="F42" s="234" t="s">
        <v>63</v>
      </c>
      <c r="G42" s="235">
        <v>50000</v>
      </c>
      <c r="H42" s="236">
        <v>1211</v>
      </c>
      <c r="I42" s="237">
        <v>45151</v>
      </c>
    </row>
    <row r="43" spans="1:9" s="238" customFormat="1" ht="48.75" customHeight="1" x14ac:dyDescent="0.4">
      <c r="A43" s="250">
        <v>58</v>
      </c>
      <c r="B43" s="251">
        <v>110</v>
      </c>
      <c r="C43" s="251">
        <f t="shared" si="0"/>
        <v>6380</v>
      </c>
      <c r="D43" s="252">
        <v>45180</v>
      </c>
      <c r="E43" s="251"/>
      <c r="F43" s="253" t="s">
        <v>63</v>
      </c>
      <c r="G43" s="254">
        <v>50000</v>
      </c>
      <c r="H43" s="255">
        <v>1236</v>
      </c>
      <c r="I43" s="256">
        <v>45155</v>
      </c>
    </row>
    <row r="44" spans="1:9" s="238" customFormat="1" ht="48.75" customHeight="1" x14ac:dyDescent="0.4">
      <c r="A44" s="231">
        <v>58</v>
      </c>
      <c r="B44" s="232">
        <v>285</v>
      </c>
      <c r="C44" s="232">
        <f t="shared" si="0"/>
        <v>16530</v>
      </c>
      <c r="D44" s="233">
        <v>45180</v>
      </c>
      <c r="E44" s="232"/>
      <c r="F44" s="234" t="s">
        <v>64</v>
      </c>
      <c r="G44" s="235">
        <v>100000</v>
      </c>
      <c r="H44" s="236">
        <v>121</v>
      </c>
      <c r="I44" s="237">
        <v>45155</v>
      </c>
    </row>
    <row r="45" spans="1:9" s="238" customFormat="1" ht="48.75" customHeight="1" x14ac:dyDescent="0.4">
      <c r="A45" s="250">
        <v>60</v>
      </c>
      <c r="B45" s="251">
        <v>285</v>
      </c>
      <c r="C45" s="251">
        <f t="shared" si="0"/>
        <v>17100</v>
      </c>
      <c r="D45" s="252">
        <v>45180</v>
      </c>
      <c r="E45" s="251"/>
      <c r="F45" s="253" t="s">
        <v>64</v>
      </c>
      <c r="G45" s="254">
        <v>150000</v>
      </c>
      <c r="H45" s="255">
        <v>1267</v>
      </c>
      <c r="I45" s="256">
        <v>45160</v>
      </c>
    </row>
    <row r="46" spans="1:9" s="238" customFormat="1" ht="48.75" customHeight="1" x14ac:dyDescent="0.4">
      <c r="A46" s="231">
        <v>60</v>
      </c>
      <c r="B46" s="232">
        <v>110</v>
      </c>
      <c r="C46" s="232">
        <f t="shared" si="0"/>
        <v>6600</v>
      </c>
      <c r="D46" s="233">
        <v>45180</v>
      </c>
      <c r="E46" s="232"/>
      <c r="F46" s="234" t="s">
        <v>63</v>
      </c>
      <c r="G46" s="235">
        <v>60000</v>
      </c>
      <c r="H46" s="236">
        <v>1357</v>
      </c>
      <c r="I46" s="237">
        <v>45176</v>
      </c>
    </row>
    <row r="47" spans="1:9" s="238" customFormat="1" ht="48.75" customHeight="1" x14ac:dyDescent="0.4">
      <c r="A47" s="250">
        <v>57</v>
      </c>
      <c r="B47" s="251">
        <v>285</v>
      </c>
      <c r="C47" s="251">
        <f t="shared" si="0"/>
        <v>16245</v>
      </c>
      <c r="D47" s="252">
        <v>45181</v>
      </c>
      <c r="E47" s="251"/>
      <c r="F47" s="253" t="s">
        <v>64</v>
      </c>
      <c r="G47" s="254">
        <v>100000</v>
      </c>
      <c r="H47" s="255">
        <v>1368</v>
      </c>
      <c r="I47" s="256" t="s">
        <v>117</v>
      </c>
    </row>
    <row r="48" spans="1:9" s="238" customFormat="1" ht="48.75" customHeight="1" x14ac:dyDescent="0.4">
      <c r="A48" s="231">
        <v>60</v>
      </c>
      <c r="B48" s="232">
        <v>285</v>
      </c>
      <c r="C48" s="232">
        <f t="shared" si="0"/>
        <v>17100</v>
      </c>
      <c r="D48" s="233">
        <v>45181</v>
      </c>
      <c r="E48" s="232"/>
      <c r="F48" s="234" t="s">
        <v>64</v>
      </c>
      <c r="G48" s="235">
        <v>60000</v>
      </c>
      <c r="H48" s="236">
        <v>1395</v>
      </c>
      <c r="I48" s="237">
        <v>45181</v>
      </c>
    </row>
    <row r="49" spans="1:10" s="238" customFormat="1" ht="48.75" customHeight="1" x14ac:dyDescent="0.4">
      <c r="A49" s="250">
        <v>60</v>
      </c>
      <c r="B49" s="251">
        <v>110</v>
      </c>
      <c r="C49" s="251">
        <f t="shared" si="0"/>
        <v>6600</v>
      </c>
      <c r="D49" s="252">
        <v>45181</v>
      </c>
      <c r="E49" s="251"/>
      <c r="F49" s="253" t="s">
        <v>63</v>
      </c>
      <c r="G49" s="254">
        <v>100000</v>
      </c>
      <c r="H49" s="255">
        <v>1451</v>
      </c>
      <c r="I49" s="256">
        <v>45189</v>
      </c>
    </row>
    <row r="50" spans="1:10" s="238" customFormat="1" ht="48.75" customHeight="1" x14ac:dyDescent="0.4">
      <c r="A50" s="231">
        <v>58</v>
      </c>
      <c r="B50" s="232">
        <v>285</v>
      </c>
      <c r="C50" s="232">
        <f t="shared" si="0"/>
        <v>16530</v>
      </c>
      <c r="D50" s="233">
        <v>45182</v>
      </c>
      <c r="E50" s="232"/>
      <c r="F50" s="234" t="s">
        <v>64</v>
      </c>
      <c r="G50" s="235">
        <v>100000</v>
      </c>
      <c r="H50" s="236">
        <v>1479</v>
      </c>
      <c r="I50" s="237">
        <v>45193</v>
      </c>
    </row>
    <row r="51" spans="1:10" s="238" customFormat="1" ht="48.75" customHeight="1" x14ac:dyDescent="0.4">
      <c r="A51" s="250">
        <v>57</v>
      </c>
      <c r="B51" s="251">
        <v>110</v>
      </c>
      <c r="C51" s="251">
        <f t="shared" si="0"/>
        <v>6270</v>
      </c>
      <c r="D51" s="252">
        <v>45182</v>
      </c>
      <c r="E51" s="251"/>
      <c r="F51" s="253" t="s">
        <v>63</v>
      </c>
      <c r="G51" s="254">
        <v>100000</v>
      </c>
      <c r="H51" s="255">
        <v>1523</v>
      </c>
      <c r="I51" s="256">
        <v>45201</v>
      </c>
    </row>
    <row r="52" spans="1:10" s="238" customFormat="1" ht="48.75" customHeight="1" x14ac:dyDescent="0.4">
      <c r="A52" s="231">
        <v>58</v>
      </c>
      <c r="B52" s="232">
        <v>285</v>
      </c>
      <c r="C52" s="232">
        <f t="shared" si="0"/>
        <v>16530</v>
      </c>
      <c r="D52" s="233">
        <v>45182</v>
      </c>
      <c r="E52" s="232"/>
      <c r="F52" s="234" t="s">
        <v>64</v>
      </c>
      <c r="G52" s="317">
        <v>68305</v>
      </c>
      <c r="H52" s="236">
        <v>1524</v>
      </c>
      <c r="I52" s="237">
        <v>45201</v>
      </c>
      <c r="J52" s="238" t="s">
        <v>119</v>
      </c>
    </row>
    <row r="53" spans="1:10" s="238" customFormat="1" ht="48.75" customHeight="1" x14ac:dyDescent="0.4">
      <c r="A53" s="250">
        <v>57</v>
      </c>
      <c r="B53" s="251">
        <v>285</v>
      </c>
      <c r="C53" s="251">
        <f t="shared" si="0"/>
        <v>16245</v>
      </c>
      <c r="D53" s="252">
        <v>45183</v>
      </c>
      <c r="E53" s="251"/>
      <c r="F53" s="253" t="s">
        <v>64</v>
      </c>
      <c r="G53" s="254">
        <v>100000</v>
      </c>
      <c r="H53" s="255">
        <v>1596</v>
      </c>
      <c r="I53" s="256">
        <v>45213</v>
      </c>
    </row>
    <row r="54" spans="1:10" s="238" customFormat="1" ht="48.75" customHeight="1" x14ac:dyDescent="0.4">
      <c r="A54" s="231">
        <v>57</v>
      </c>
      <c r="B54" s="232">
        <v>110</v>
      </c>
      <c r="C54" s="232">
        <f t="shared" si="0"/>
        <v>6270</v>
      </c>
      <c r="D54" s="233">
        <v>45183</v>
      </c>
      <c r="E54" s="232"/>
      <c r="F54" s="234" t="s">
        <v>63</v>
      </c>
      <c r="G54" s="235">
        <v>50000</v>
      </c>
      <c r="H54" s="236">
        <v>1627</v>
      </c>
      <c r="I54" s="237">
        <v>45200</v>
      </c>
    </row>
    <row r="55" spans="1:10" s="238" customFormat="1" ht="48.75" customHeight="1" x14ac:dyDescent="0.4">
      <c r="A55" s="250">
        <v>58</v>
      </c>
      <c r="B55" s="251">
        <v>110</v>
      </c>
      <c r="C55" s="251">
        <f t="shared" si="0"/>
        <v>6380</v>
      </c>
      <c r="D55" s="252">
        <v>45184</v>
      </c>
      <c r="E55" s="251"/>
      <c r="F55" s="253" t="s">
        <v>63</v>
      </c>
      <c r="G55" s="254">
        <v>100000</v>
      </c>
      <c r="H55" s="255">
        <v>1655</v>
      </c>
      <c r="I55" s="256">
        <v>45223</v>
      </c>
    </row>
    <row r="56" spans="1:10" s="238" customFormat="1" ht="48.75" customHeight="1" x14ac:dyDescent="0.4">
      <c r="A56" s="231">
        <v>60</v>
      </c>
      <c r="B56" s="232">
        <v>110</v>
      </c>
      <c r="C56" s="232">
        <f t="shared" si="0"/>
        <v>6600</v>
      </c>
      <c r="D56" s="233">
        <v>45184</v>
      </c>
      <c r="E56" s="232"/>
      <c r="F56" s="234" t="s">
        <v>63</v>
      </c>
      <c r="G56" s="235">
        <v>50000</v>
      </c>
      <c r="H56" s="236">
        <v>1677</v>
      </c>
      <c r="I56" s="237">
        <v>45225</v>
      </c>
    </row>
    <row r="57" spans="1:10" s="238" customFormat="1" ht="48.75" customHeight="1" x14ac:dyDescent="0.4">
      <c r="A57" s="250">
        <v>58</v>
      </c>
      <c r="B57" s="251">
        <v>285</v>
      </c>
      <c r="C57" s="251">
        <f t="shared" si="0"/>
        <v>16530</v>
      </c>
      <c r="D57" s="252">
        <v>45184</v>
      </c>
      <c r="E57" s="251"/>
      <c r="F57" s="253" t="s">
        <v>64</v>
      </c>
      <c r="G57" s="254">
        <v>180000</v>
      </c>
      <c r="H57" s="255">
        <v>1939</v>
      </c>
      <c r="I57" s="256">
        <v>45263</v>
      </c>
    </row>
    <row r="58" spans="1:10" s="238" customFormat="1" ht="48.75" customHeight="1" x14ac:dyDescent="0.4">
      <c r="A58" s="231">
        <v>57</v>
      </c>
      <c r="B58" s="232">
        <v>285</v>
      </c>
      <c r="C58" s="232">
        <f t="shared" si="0"/>
        <v>16245</v>
      </c>
      <c r="D58" s="233">
        <v>45185</v>
      </c>
      <c r="E58" s="232"/>
      <c r="F58" s="234" t="s">
        <v>64</v>
      </c>
      <c r="G58" s="235">
        <v>20000</v>
      </c>
      <c r="H58" s="236">
        <v>1945</v>
      </c>
      <c r="I58" s="237">
        <v>45264</v>
      </c>
    </row>
    <row r="59" spans="1:10" s="238" customFormat="1" ht="48.75" customHeight="1" x14ac:dyDescent="0.4">
      <c r="A59" s="250">
        <v>58</v>
      </c>
      <c r="B59" s="251">
        <v>285</v>
      </c>
      <c r="C59" s="251">
        <f t="shared" si="0"/>
        <v>16530</v>
      </c>
      <c r="D59" s="252">
        <v>45185</v>
      </c>
      <c r="E59" s="251"/>
      <c r="F59" s="253" t="s">
        <v>64</v>
      </c>
      <c r="G59" s="254"/>
      <c r="H59" s="255"/>
      <c r="I59" s="256"/>
    </row>
    <row r="60" spans="1:10" s="238" customFormat="1" ht="48.75" customHeight="1" x14ac:dyDescent="0.4">
      <c r="A60" s="231">
        <v>58</v>
      </c>
      <c r="B60" s="232">
        <v>110</v>
      </c>
      <c r="C60" s="232">
        <f t="shared" si="0"/>
        <v>6380</v>
      </c>
      <c r="D60" s="233">
        <v>45185</v>
      </c>
      <c r="E60" s="232"/>
      <c r="F60" s="234" t="s">
        <v>63</v>
      </c>
      <c r="G60" s="235"/>
      <c r="H60" s="236"/>
      <c r="I60" s="237"/>
    </row>
    <row r="61" spans="1:10" s="238" customFormat="1" ht="48.75" customHeight="1" x14ac:dyDescent="0.4">
      <c r="A61" s="250">
        <v>60</v>
      </c>
      <c r="B61" s="251">
        <v>110</v>
      </c>
      <c r="C61" s="251">
        <f t="shared" si="0"/>
        <v>6600</v>
      </c>
      <c r="D61" s="252">
        <v>45185</v>
      </c>
      <c r="E61" s="251"/>
      <c r="F61" s="253" t="s">
        <v>63</v>
      </c>
      <c r="G61" s="254"/>
      <c r="H61" s="255"/>
      <c r="I61" s="256"/>
    </row>
    <row r="62" spans="1:10" s="238" customFormat="1" ht="48.75" customHeight="1" x14ac:dyDescent="0.4">
      <c r="A62" s="231">
        <v>57</v>
      </c>
      <c r="B62" s="232">
        <v>110</v>
      </c>
      <c r="C62" s="232">
        <f t="shared" si="0"/>
        <v>6270</v>
      </c>
      <c r="D62" s="233">
        <v>45186</v>
      </c>
      <c r="E62" s="232"/>
      <c r="F62" s="234" t="s">
        <v>63</v>
      </c>
      <c r="G62" s="235"/>
      <c r="H62" s="236"/>
      <c r="I62" s="237"/>
    </row>
    <row r="63" spans="1:10" s="238" customFormat="1" ht="48.75" customHeight="1" x14ac:dyDescent="0.4">
      <c r="A63" s="250">
        <v>58</v>
      </c>
      <c r="B63" s="251">
        <v>285</v>
      </c>
      <c r="C63" s="251">
        <f t="shared" si="0"/>
        <v>16530</v>
      </c>
      <c r="D63" s="252">
        <v>45186</v>
      </c>
      <c r="E63" s="251"/>
      <c r="F63" s="253" t="s">
        <v>64</v>
      </c>
      <c r="G63" s="254"/>
      <c r="H63" s="255"/>
      <c r="I63" s="256"/>
    </row>
    <row r="64" spans="1:10" s="238" customFormat="1" ht="48.75" customHeight="1" x14ac:dyDescent="0.4">
      <c r="A64" s="231">
        <v>57</v>
      </c>
      <c r="B64" s="232">
        <v>285</v>
      </c>
      <c r="C64" s="232">
        <f t="shared" si="0"/>
        <v>16245</v>
      </c>
      <c r="D64" s="233">
        <v>45186</v>
      </c>
      <c r="E64" s="232"/>
      <c r="F64" s="234" t="s">
        <v>64</v>
      </c>
      <c r="G64" s="235"/>
      <c r="H64" s="236"/>
      <c r="I64" s="237"/>
    </row>
    <row r="65" spans="1:9" s="238" customFormat="1" ht="48.75" customHeight="1" x14ac:dyDescent="0.4">
      <c r="A65" s="250">
        <v>57</v>
      </c>
      <c r="B65" s="251">
        <v>110</v>
      </c>
      <c r="C65" s="251">
        <f t="shared" si="0"/>
        <v>6270</v>
      </c>
      <c r="D65" s="252">
        <v>45186</v>
      </c>
      <c r="E65" s="251"/>
      <c r="F65" s="253" t="s">
        <v>63</v>
      </c>
      <c r="G65" s="254"/>
      <c r="H65" s="255"/>
      <c r="I65" s="256"/>
    </row>
    <row r="66" spans="1:9" s="238" customFormat="1" ht="48.75" customHeight="1" x14ac:dyDescent="0.4">
      <c r="A66" s="231">
        <v>58</v>
      </c>
      <c r="B66" s="232">
        <v>285</v>
      </c>
      <c r="C66" s="232">
        <f t="shared" si="0"/>
        <v>16530</v>
      </c>
      <c r="D66" s="233">
        <v>45186</v>
      </c>
      <c r="E66" s="232"/>
      <c r="F66" s="234" t="s">
        <v>64</v>
      </c>
      <c r="G66" s="235"/>
      <c r="H66" s="236"/>
      <c r="I66" s="237"/>
    </row>
    <row r="67" spans="1:9" s="238" customFormat="1" ht="48.75" customHeight="1" x14ac:dyDescent="0.4">
      <c r="A67" s="250">
        <v>57</v>
      </c>
      <c r="B67" s="251">
        <v>110</v>
      </c>
      <c r="C67" s="251">
        <f t="shared" si="0"/>
        <v>6270</v>
      </c>
      <c r="D67" s="252">
        <v>45186</v>
      </c>
      <c r="E67" s="251"/>
      <c r="F67" s="253" t="s">
        <v>63</v>
      </c>
      <c r="G67" s="254"/>
      <c r="H67" s="255"/>
      <c r="I67" s="256"/>
    </row>
    <row r="68" spans="1:9" s="238" customFormat="1" ht="48.75" customHeight="1" x14ac:dyDescent="0.4">
      <c r="A68" s="231">
        <v>58</v>
      </c>
      <c r="B68" s="232">
        <v>285</v>
      </c>
      <c r="C68" s="232">
        <f t="shared" si="0"/>
        <v>16530</v>
      </c>
      <c r="D68" s="233">
        <v>45187</v>
      </c>
      <c r="E68" s="232"/>
      <c r="F68" s="234" t="s">
        <v>64</v>
      </c>
      <c r="G68" s="235"/>
      <c r="H68" s="236"/>
      <c r="I68" s="237"/>
    </row>
    <row r="69" spans="1:9" s="238" customFormat="1" ht="48.75" customHeight="1" x14ac:dyDescent="0.4">
      <c r="A69" s="250">
        <v>58</v>
      </c>
      <c r="B69" s="251">
        <v>285</v>
      </c>
      <c r="C69" s="251">
        <f t="shared" si="0"/>
        <v>16530</v>
      </c>
      <c r="D69" s="252">
        <v>45187</v>
      </c>
      <c r="E69" s="251"/>
      <c r="F69" s="253" t="s">
        <v>64</v>
      </c>
      <c r="G69" s="254"/>
      <c r="H69" s="255"/>
      <c r="I69" s="256"/>
    </row>
    <row r="70" spans="1:9" s="238" customFormat="1" ht="48.75" customHeight="1" x14ac:dyDescent="0.4">
      <c r="A70" s="231">
        <v>56</v>
      </c>
      <c r="B70" s="232">
        <v>110</v>
      </c>
      <c r="C70" s="232">
        <f t="shared" si="0"/>
        <v>6160</v>
      </c>
      <c r="D70" s="233">
        <v>45187</v>
      </c>
      <c r="E70" s="232"/>
      <c r="F70" s="234" t="s">
        <v>63</v>
      </c>
      <c r="G70" s="235"/>
      <c r="H70" s="236"/>
      <c r="I70" s="237"/>
    </row>
    <row r="71" spans="1:9" s="238" customFormat="1" ht="48.75" customHeight="1" x14ac:dyDescent="0.4">
      <c r="A71" s="250">
        <v>58</v>
      </c>
      <c r="B71" s="251">
        <v>285</v>
      </c>
      <c r="C71" s="251">
        <f t="shared" si="0"/>
        <v>16530</v>
      </c>
      <c r="D71" s="252">
        <v>45187</v>
      </c>
      <c r="E71" s="251"/>
      <c r="F71" s="253" t="s">
        <v>64</v>
      </c>
      <c r="G71" s="254"/>
      <c r="H71" s="255"/>
      <c r="I71" s="256"/>
    </row>
    <row r="72" spans="1:9" s="238" customFormat="1" ht="48.75" customHeight="1" x14ac:dyDescent="0.4">
      <c r="A72" s="231">
        <v>57</v>
      </c>
      <c r="B72" s="232">
        <v>285</v>
      </c>
      <c r="C72" s="232">
        <f t="shared" si="0"/>
        <v>16245</v>
      </c>
      <c r="D72" s="233">
        <v>45187</v>
      </c>
      <c r="E72" s="232"/>
      <c r="F72" s="234" t="s">
        <v>64</v>
      </c>
      <c r="G72" s="235"/>
      <c r="H72" s="236"/>
      <c r="I72" s="237"/>
    </row>
    <row r="73" spans="1:9" s="238" customFormat="1" ht="48.75" customHeight="1" x14ac:dyDescent="0.4">
      <c r="A73" s="250">
        <v>58</v>
      </c>
      <c r="B73" s="251">
        <v>110</v>
      </c>
      <c r="C73" s="251">
        <f t="shared" si="0"/>
        <v>6380</v>
      </c>
      <c r="D73" s="252">
        <v>45187</v>
      </c>
      <c r="E73" s="251"/>
      <c r="F73" s="253" t="s">
        <v>63</v>
      </c>
      <c r="G73" s="254"/>
      <c r="H73" s="255"/>
      <c r="I73" s="256"/>
    </row>
    <row r="74" spans="1:9" s="238" customFormat="1" ht="48.75" customHeight="1" x14ac:dyDescent="0.4">
      <c r="A74" s="231">
        <v>58</v>
      </c>
      <c r="B74" s="232">
        <v>285</v>
      </c>
      <c r="C74" s="232">
        <f t="shared" si="0"/>
        <v>16530</v>
      </c>
      <c r="D74" s="233">
        <v>45188</v>
      </c>
      <c r="E74" s="232"/>
      <c r="F74" s="234" t="s">
        <v>64</v>
      </c>
      <c r="G74" s="235"/>
      <c r="H74" s="236"/>
      <c r="I74" s="237"/>
    </row>
    <row r="75" spans="1:9" s="238" customFormat="1" ht="48.75" customHeight="1" x14ac:dyDescent="0.4">
      <c r="A75" s="250">
        <v>57</v>
      </c>
      <c r="B75" s="251">
        <v>285</v>
      </c>
      <c r="C75" s="251">
        <f t="shared" ref="C75:C138" si="1">A75*B75</f>
        <v>16245</v>
      </c>
      <c r="D75" s="252">
        <v>45188</v>
      </c>
      <c r="E75" s="251"/>
      <c r="F75" s="253" t="s">
        <v>64</v>
      </c>
      <c r="G75" s="254"/>
      <c r="H75" s="255"/>
      <c r="I75" s="256"/>
    </row>
    <row r="76" spans="1:9" s="238" customFormat="1" ht="48.75" customHeight="1" x14ac:dyDescent="0.4">
      <c r="A76" s="231">
        <v>58</v>
      </c>
      <c r="B76" s="232">
        <v>110</v>
      </c>
      <c r="C76" s="232">
        <f t="shared" si="1"/>
        <v>6380</v>
      </c>
      <c r="D76" s="233">
        <v>45188</v>
      </c>
      <c r="E76" s="232"/>
      <c r="F76" s="234" t="s">
        <v>63</v>
      </c>
      <c r="G76" s="235"/>
      <c r="H76" s="236"/>
      <c r="I76" s="237"/>
    </row>
    <row r="77" spans="1:9" s="238" customFormat="1" ht="48.75" customHeight="1" x14ac:dyDescent="0.4">
      <c r="A77" s="250">
        <v>58</v>
      </c>
      <c r="B77" s="251">
        <v>285</v>
      </c>
      <c r="C77" s="251">
        <f t="shared" si="1"/>
        <v>16530</v>
      </c>
      <c r="D77" s="252">
        <v>45188</v>
      </c>
      <c r="E77" s="251"/>
      <c r="F77" s="253" t="s">
        <v>64</v>
      </c>
      <c r="G77" s="254"/>
      <c r="H77" s="255"/>
      <c r="I77" s="256"/>
    </row>
    <row r="78" spans="1:9" s="238" customFormat="1" ht="48.75" customHeight="1" x14ac:dyDescent="0.4">
      <c r="A78" s="231">
        <v>60</v>
      </c>
      <c r="B78" s="232">
        <v>285</v>
      </c>
      <c r="C78" s="232">
        <f t="shared" si="1"/>
        <v>17100</v>
      </c>
      <c r="D78" s="233">
        <v>45189</v>
      </c>
      <c r="E78" s="232"/>
      <c r="F78" s="234" t="s">
        <v>64</v>
      </c>
      <c r="G78" s="235"/>
      <c r="H78" s="236"/>
      <c r="I78" s="237"/>
    </row>
    <row r="79" spans="1:9" s="238" customFormat="1" ht="48.75" customHeight="1" x14ac:dyDescent="0.4">
      <c r="A79" s="250">
        <v>57</v>
      </c>
      <c r="B79" s="251">
        <v>110</v>
      </c>
      <c r="C79" s="251">
        <f t="shared" si="1"/>
        <v>6270</v>
      </c>
      <c r="D79" s="252">
        <v>45189</v>
      </c>
      <c r="E79" s="251"/>
      <c r="F79" s="253" t="s">
        <v>63</v>
      </c>
      <c r="G79" s="254"/>
      <c r="H79" s="255"/>
      <c r="I79" s="256"/>
    </row>
    <row r="80" spans="1:9" s="238" customFormat="1" ht="48.75" customHeight="1" x14ac:dyDescent="0.4">
      <c r="A80" s="231">
        <v>57</v>
      </c>
      <c r="B80" s="232">
        <v>110</v>
      </c>
      <c r="C80" s="232">
        <f t="shared" si="1"/>
        <v>6270</v>
      </c>
      <c r="D80" s="233">
        <v>45190</v>
      </c>
      <c r="E80" s="232"/>
      <c r="F80" s="234" t="s">
        <v>63</v>
      </c>
      <c r="G80" s="235"/>
      <c r="H80" s="236"/>
      <c r="I80" s="237"/>
    </row>
    <row r="81" spans="1:9" s="238" customFormat="1" ht="48.75" customHeight="1" x14ac:dyDescent="0.4">
      <c r="A81" s="250">
        <v>57</v>
      </c>
      <c r="B81" s="251">
        <v>110</v>
      </c>
      <c r="C81" s="251">
        <f t="shared" si="1"/>
        <v>6270</v>
      </c>
      <c r="D81" s="252">
        <v>45191</v>
      </c>
      <c r="E81" s="251"/>
      <c r="F81" s="253" t="s">
        <v>63</v>
      </c>
      <c r="G81" s="254"/>
      <c r="H81" s="255"/>
      <c r="I81" s="256"/>
    </row>
    <row r="82" spans="1:9" s="238" customFormat="1" ht="48.75" customHeight="1" x14ac:dyDescent="0.4">
      <c r="A82" s="231">
        <v>58</v>
      </c>
      <c r="B82" s="232">
        <v>285</v>
      </c>
      <c r="C82" s="232">
        <f t="shared" si="1"/>
        <v>16530</v>
      </c>
      <c r="D82" s="233">
        <v>45191</v>
      </c>
      <c r="E82" s="232"/>
      <c r="F82" s="234" t="s">
        <v>64</v>
      </c>
      <c r="G82" s="235"/>
      <c r="H82" s="236"/>
      <c r="I82" s="237"/>
    </row>
    <row r="83" spans="1:9" s="238" customFormat="1" ht="48.75" customHeight="1" x14ac:dyDescent="0.4">
      <c r="A83" s="250">
        <v>56</v>
      </c>
      <c r="B83" s="251">
        <v>285</v>
      </c>
      <c r="C83" s="251">
        <f t="shared" si="1"/>
        <v>15960</v>
      </c>
      <c r="D83" s="252">
        <v>45191</v>
      </c>
      <c r="E83" s="251"/>
      <c r="F83" s="253" t="s">
        <v>64</v>
      </c>
      <c r="G83" s="254"/>
      <c r="H83" s="255"/>
      <c r="I83" s="256"/>
    </row>
    <row r="84" spans="1:9" s="238" customFormat="1" ht="48.75" customHeight="1" x14ac:dyDescent="0.4">
      <c r="A84" s="231">
        <v>45</v>
      </c>
      <c r="B84" s="232">
        <v>285</v>
      </c>
      <c r="C84" s="232">
        <f t="shared" si="1"/>
        <v>12825</v>
      </c>
      <c r="D84" s="233">
        <v>45193</v>
      </c>
      <c r="E84" s="232"/>
      <c r="F84" s="234" t="s">
        <v>64</v>
      </c>
      <c r="G84" s="235"/>
      <c r="H84" s="236"/>
      <c r="I84" s="237"/>
    </row>
    <row r="85" spans="1:9" s="238" customFormat="1" ht="48.75" customHeight="1" x14ac:dyDescent="0.4">
      <c r="A85" s="250">
        <v>57</v>
      </c>
      <c r="B85" s="251">
        <v>285</v>
      </c>
      <c r="C85" s="251">
        <f t="shared" si="1"/>
        <v>16245</v>
      </c>
      <c r="D85" s="252">
        <v>45193</v>
      </c>
      <c r="E85" s="251"/>
      <c r="F85" s="253" t="s">
        <v>64</v>
      </c>
      <c r="G85" s="254"/>
      <c r="H85" s="255"/>
      <c r="I85" s="256"/>
    </row>
    <row r="86" spans="1:9" s="238" customFormat="1" ht="48.75" customHeight="1" x14ac:dyDescent="0.4">
      <c r="A86" s="231">
        <v>57</v>
      </c>
      <c r="B86" s="232">
        <v>110</v>
      </c>
      <c r="C86" s="232">
        <f t="shared" si="1"/>
        <v>6270</v>
      </c>
      <c r="D86" s="233">
        <v>45215</v>
      </c>
      <c r="E86" s="232"/>
      <c r="F86" s="234" t="s">
        <v>63</v>
      </c>
      <c r="G86" s="235"/>
      <c r="H86" s="236"/>
      <c r="I86" s="237"/>
    </row>
    <row r="87" spans="1:9" s="238" customFormat="1" ht="48.75" customHeight="1" x14ac:dyDescent="0.4">
      <c r="A87" s="250">
        <v>57</v>
      </c>
      <c r="B87" s="251">
        <v>285</v>
      </c>
      <c r="C87" s="251">
        <f t="shared" si="1"/>
        <v>16245</v>
      </c>
      <c r="D87" s="252">
        <v>45215</v>
      </c>
      <c r="E87" s="251"/>
      <c r="F87" s="253" t="s">
        <v>64</v>
      </c>
      <c r="G87" s="254"/>
      <c r="H87" s="255"/>
      <c r="I87" s="256"/>
    </row>
    <row r="88" spans="1:9" s="238" customFormat="1" ht="48.75" customHeight="1" x14ac:dyDescent="0.4">
      <c r="A88" s="231">
        <v>55</v>
      </c>
      <c r="B88" s="232">
        <v>285</v>
      </c>
      <c r="C88" s="232">
        <f t="shared" si="1"/>
        <v>15675</v>
      </c>
      <c r="D88" s="233">
        <v>45215</v>
      </c>
      <c r="E88" s="232"/>
      <c r="F88" s="234" t="s">
        <v>64</v>
      </c>
      <c r="G88" s="235"/>
      <c r="H88" s="236"/>
      <c r="I88" s="237"/>
    </row>
    <row r="89" spans="1:9" s="238" customFormat="1" ht="48.75" customHeight="1" x14ac:dyDescent="0.4">
      <c r="A89" s="250">
        <v>56</v>
      </c>
      <c r="B89" s="251">
        <v>110</v>
      </c>
      <c r="C89" s="251">
        <f t="shared" si="1"/>
        <v>6160</v>
      </c>
      <c r="D89" s="252">
        <v>45215</v>
      </c>
      <c r="E89" s="251"/>
      <c r="F89" s="253" t="s">
        <v>63</v>
      </c>
      <c r="G89" s="254"/>
      <c r="H89" s="255"/>
      <c r="I89" s="256"/>
    </row>
    <row r="90" spans="1:9" s="238" customFormat="1" ht="48.75" customHeight="1" x14ac:dyDescent="0.4">
      <c r="A90" s="231">
        <v>56</v>
      </c>
      <c r="B90" s="232">
        <v>110</v>
      </c>
      <c r="C90" s="232">
        <f t="shared" si="1"/>
        <v>6160</v>
      </c>
      <c r="D90" s="233">
        <v>45218</v>
      </c>
      <c r="E90" s="232"/>
      <c r="F90" s="234" t="s">
        <v>63</v>
      </c>
      <c r="G90" s="235"/>
      <c r="H90" s="236"/>
      <c r="I90" s="237"/>
    </row>
    <row r="91" spans="1:9" s="238" customFormat="1" ht="48.75" customHeight="1" x14ac:dyDescent="0.4">
      <c r="A91" s="250">
        <v>57</v>
      </c>
      <c r="B91" s="251">
        <v>110</v>
      </c>
      <c r="C91" s="251">
        <f t="shared" si="1"/>
        <v>6270</v>
      </c>
      <c r="D91" s="252">
        <v>45220</v>
      </c>
      <c r="E91" s="251"/>
      <c r="F91" s="253" t="s">
        <v>63</v>
      </c>
      <c r="G91" s="254"/>
      <c r="H91" s="255"/>
      <c r="I91" s="256"/>
    </row>
    <row r="92" spans="1:9" s="238" customFormat="1" ht="48.75" customHeight="1" x14ac:dyDescent="0.4">
      <c r="A92" s="231">
        <v>60</v>
      </c>
      <c r="B92" s="232">
        <v>285</v>
      </c>
      <c r="C92" s="232">
        <f t="shared" si="1"/>
        <v>17100</v>
      </c>
      <c r="D92" s="233">
        <v>45225</v>
      </c>
      <c r="E92" s="232"/>
      <c r="F92" s="234" t="s">
        <v>64</v>
      </c>
      <c r="G92" s="235"/>
      <c r="H92" s="236"/>
      <c r="I92" s="237"/>
    </row>
    <row r="93" spans="1:9" s="238" customFormat="1" ht="48.75" customHeight="1" x14ac:dyDescent="0.4">
      <c r="A93" s="250">
        <v>58</v>
      </c>
      <c r="B93" s="251">
        <v>110</v>
      </c>
      <c r="C93" s="251">
        <f t="shared" si="1"/>
        <v>6380</v>
      </c>
      <c r="D93" s="252">
        <v>45238</v>
      </c>
      <c r="E93" s="251"/>
      <c r="F93" s="253" t="s">
        <v>63</v>
      </c>
      <c r="G93" s="254"/>
      <c r="H93" s="255"/>
      <c r="I93" s="256"/>
    </row>
    <row r="94" spans="1:9" s="238" customFormat="1" ht="48.75" customHeight="1" x14ac:dyDescent="0.4">
      <c r="A94" s="231">
        <v>58</v>
      </c>
      <c r="B94" s="232">
        <v>110</v>
      </c>
      <c r="C94" s="232">
        <f t="shared" si="1"/>
        <v>6380</v>
      </c>
      <c r="D94" s="233">
        <v>45238</v>
      </c>
      <c r="E94" s="232"/>
      <c r="F94" s="234" t="s">
        <v>63</v>
      </c>
      <c r="G94" s="235"/>
      <c r="H94" s="236"/>
      <c r="I94" s="237"/>
    </row>
    <row r="95" spans="1:9" s="238" customFormat="1" ht="48.75" customHeight="1" x14ac:dyDescent="0.4">
      <c r="A95" s="250">
        <v>58</v>
      </c>
      <c r="B95" s="251">
        <v>110</v>
      </c>
      <c r="C95" s="251">
        <f t="shared" si="1"/>
        <v>6380</v>
      </c>
      <c r="D95" s="252">
        <v>45240</v>
      </c>
      <c r="E95" s="251"/>
      <c r="F95" s="253" t="s">
        <v>63</v>
      </c>
      <c r="G95" s="254"/>
      <c r="H95" s="255"/>
      <c r="I95" s="256"/>
    </row>
    <row r="96" spans="1:9" s="238" customFormat="1" ht="48.75" customHeight="1" x14ac:dyDescent="0.4">
      <c r="A96" s="231">
        <v>58</v>
      </c>
      <c r="B96" s="232">
        <v>285</v>
      </c>
      <c r="C96" s="232">
        <f t="shared" si="1"/>
        <v>16530</v>
      </c>
      <c r="D96" s="233">
        <v>45240</v>
      </c>
      <c r="E96" s="232"/>
      <c r="F96" s="234" t="s">
        <v>64</v>
      </c>
      <c r="G96" s="235"/>
      <c r="H96" s="236"/>
      <c r="I96" s="237"/>
    </row>
    <row r="97" spans="1:9" s="238" customFormat="1" ht="48.75" customHeight="1" x14ac:dyDescent="0.4">
      <c r="A97" s="250">
        <v>58</v>
      </c>
      <c r="B97" s="251">
        <v>285</v>
      </c>
      <c r="C97" s="251">
        <f t="shared" si="1"/>
        <v>16530</v>
      </c>
      <c r="D97" s="252">
        <v>45240</v>
      </c>
      <c r="E97" s="251"/>
      <c r="F97" s="253" t="s">
        <v>64</v>
      </c>
      <c r="G97" s="254"/>
      <c r="H97" s="255"/>
      <c r="I97" s="256"/>
    </row>
    <row r="98" spans="1:9" s="238" customFormat="1" ht="48.75" customHeight="1" x14ac:dyDescent="0.4">
      <c r="A98" s="231">
        <v>57</v>
      </c>
      <c r="B98" s="232">
        <v>110</v>
      </c>
      <c r="C98" s="232">
        <f t="shared" si="1"/>
        <v>6270</v>
      </c>
      <c r="D98" s="233">
        <v>45244</v>
      </c>
      <c r="E98" s="232"/>
      <c r="F98" s="234" t="s">
        <v>63</v>
      </c>
      <c r="G98" s="235"/>
      <c r="H98" s="236"/>
      <c r="I98" s="237"/>
    </row>
    <row r="99" spans="1:9" s="238" customFormat="1" ht="48.75" customHeight="1" x14ac:dyDescent="0.4">
      <c r="A99" s="250">
        <v>60</v>
      </c>
      <c r="B99" s="251">
        <v>285</v>
      </c>
      <c r="C99" s="251">
        <f t="shared" si="1"/>
        <v>17100</v>
      </c>
      <c r="D99" s="252">
        <v>45244</v>
      </c>
      <c r="E99" s="251"/>
      <c r="F99" s="253" t="s">
        <v>64</v>
      </c>
      <c r="G99" s="254"/>
      <c r="H99" s="255"/>
      <c r="I99" s="256"/>
    </row>
    <row r="100" spans="1:9" s="238" customFormat="1" ht="48.75" customHeight="1" x14ac:dyDescent="0.4">
      <c r="A100" s="231">
        <v>58</v>
      </c>
      <c r="B100" s="232">
        <v>285</v>
      </c>
      <c r="C100" s="232">
        <f t="shared" si="1"/>
        <v>16530</v>
      </c>
      <c r="D100" s="233">
        <v>45247</v>
      </c>
      <c r="E100" s="232"/>
      <c r="F100" s="234" t="s">
        <v>64</v>
      </c>
      <c r="G100" s="235"/>
      <c r="H100" s="236"/>
      <c r="I100" s="237"/>
    </row>
    <row r="101" spans="1:9" s="238" customFormat="1" ht="48.75" customHeight="1" x14ac:dyDescent="0.4">
      <c r="A101" s="250">
        <v>58</v>
      </c>
      <c r="B101" s="251">
        <v>285</v>
      </c>
      <c r="C101" s="251">
        <f t="shared" si="1"/>
        <v>16530</v>
      </c>
      <c r="D101" s="252">
        <v>45252</v>
      </c>
      <c r="E101" s="251"/>
      <c r="F101" s="253" t="s">
        <v>64</v>
      </c>
      <c r="G101" s="254"/>
      <c r="H101" s="255"/>
      <c r="I101" s="256"/>
    </row>
    <row r="102" spans="1:9" s="238" customFormat="1" ht="48.75" customHeight="1" x14ac:dyDescent="0.4">
      <c r="A102" s="231">
        <v>58</v>
      </c>
      <c r="B102" s="232">
        <v>110</v>
      </c>
      <c r="C102" s="232">
        <f t="shared" si="1"/>
        <v>6380</v>
      </c>
      <c r="D102" s="233">
        <v>45254</v>
      </c>
      <c r="E102" s="232"/>
      <c r="F102" s="234" t="s">
        <v>63</v>
      </c>
      <c r="G102" s="235"/>
      <c r="H102" s="236"/>
      <c r="I102" s="237"/>
    </row>
    <row r="103" spans="1:9" s="238" customFormat="1" ht="48.75" customHeight="1" x14ac:dyDescent="0.4">
      <c r="A103" s="250">
        <v>57</v>
      </c>
      <c r="B103" s="251">
        <v>110</v>
      </c>
      <c r="C103" s="251">
        <f t="shared" si="1"/>
        <v>6270</v>
      </c>
      <c r="D103" s="252">
        <v>45254</v>
      </c>
      <c r="E103" s="251"/>
      <c r="F103" s="253" t="s">
        <v>63</v>
      </c>
      <c r="G103" s="254"/>
      <c r="H103" s="255"/>
      <c r="I103" s="256"/>
    </row>
    <row r="104" spans="1:9" s="238" customFormat="1" ht="48.75" customHeight="1" x14ac:dyDescent="0.4">
      <c r="A104" s="231">
        <v>58</v>
      </c>
      <c r="B104" s="232">
        <v>110</v>
      </c>
      <c r="C104" s="232">
        <f t="shared" si="1"/>
        <v>6380</v>
      </c>
      <c r="D104" s="233">
        <v>45267</v>
      </c>
      <c r="E104" s="232"/>
      <c r="F104" s="234" t="s">
        <v>63</v>
      </c>
      <c r="G104" s="235"/>
      <c r="H104" s="236"/>
      <c r="I104" s="237"/>
    </row>
    <row r="105" spans="1:9" s="238" customFormat="1" ht="48.75" customHeight="1" x14ac:dyDescent="0.4">
      <c r="A105" s="250">
        <v>60</v>
      </c>
      <c r="B105" s="251">
        <v>285</v>
      </c>
      <c r="C105" s="251">
        <f t="shared" si="1"/>
        <v>17100</v>
      </c>
      <c r="D105" s="252">
        <v>45268</v>
      </c>
      <c r="E105" s="251"/>
      <c r="F105" s="253" t="s">
        <v>64</v>
      </c>
      <c r="G105" s="235">
        <v>50000</v>
      </c>
      <c r="H105" s="236">
        <v>2240</v>
      </c>
      <c r="I105" s="237">
        <v>45305</v>
      </c>
    </row>
    <row r="106" spans="1:9" s="238" customFormat="1" ht="48.75" customHeight="1" x14ac:dyDescent="0.4">
      <c r="A106" s="231">
        <v>58</v>
      </c>
      <c r="B106" s="232">
        <v>285</v>
      </c>
      <c r="C106" s="232">
        <f t="shared" si="1"/>
        <v>16530</v>
      </c>
      <c r="D106" s="233">
        <v>45269</v>
      </c>
      <c r="E106" s="232"/>
      <c r="F106" s="234" t="s">
        <v>64</v>
      </c>
      <c r="G106" s="254">
        <v>50000</v>
      </c>
      <c r="H106" s="255">
        <v>2261</v>
      </c>
      <c r="I106" s="256">
        <v>45308</v>
      </c>
    </row>
    <row r="107" spans="1:9" s="238" customFormat="1" ht="36" customHeight="1" x14ac:dyDescent="0.4">
      <c r="A107" s="259"/>
      <c r="B107" s="260"/>
      <c r="C107" s="260"/>
      <c r="D107" s="261"/>
      <c r="E107" s="260"/>
      <c r="F107" s="262"/>
      <c r="G107" s="263">
        <v>50000</v>
      </c>
      <c r="H107" s="264">
        <v>2276</v>
      </c>
      <c r="I107" s="265">
        <v>45311</v>
      </c>
    </row>
    <row r="108" spans="1:9" s="238" customFormat="1" ht="48.75" customHeight="1" x14ac:dyDescent="0.4">
      <c r="A108" s="231">
        <v>1529</v>
      </c>
      <c r="B108" s="232">
        <v>200</v>
      </c>
      <c r="C108" s="232">
        <f t="shared" si="1"/>
        <v>305800</v>
      </c>
      <c r="D108" s="233">
        <v>45311</v>
      </c>
      <c r="E108" s="232" t="s">
        <v>147</v>
      </c>
      <c r="F108" s="234" t="s">
        <v>146</v>
      </c>
      <c r="G108" s="235"/>
      <c r="H108" s="236"/>
      <c r="I108" s="237"/>
    </row>
    <row r="109" spans="1:9" s="238" customFormat="1" ht="48.75" customHeight="1" x14ac:dyDescent="0.4">
      <c r="A109" s="250">
        <v>174</v>
      </c>
      <c r="B109" s="251">
        <v>285</v>
      </c>
      <c r="C109" s="251">
        <f t="shared" si="1"/>
        <v>49590</v>
      </c>
      <c r="D109" s="252">
        <v>45305</v>
      </c>
      <c r="E109" s="251" t="s">
        <v>149</v>
      </c>
      <c r="F109" s="253" t="s">
        <v>64</v>
      </c>
      <c r="G109" s="254"/>
      <c r="H109" s="255"/>
      <c r="I109" s="256"/>
    </row>
    <row r="110" spans="1:9" s="238" customFormat="1" ht="48.75" customHeight="1" x14ac:dyDescent="0.4">
      <c r="A110" s="231">
        <v>174</v>
      </c>
      <c r="B110" s="232">
        <v>110</v>
      </c>
      <c r="C110" s="232">
        <f t="shared" si="1"/>
        <v>19140</v>
      </c>
      <c r="D110" s="233">
        <v>45305</v>
      </c>
      <c r="E110" s="232" t="s">
        <v>148</v>
      </c>
      <c r="F110" s="234" t="s">
        <v>63</v>
      </c>
      <c r="G110" s="235"/>
      <c r="H110" s="236"/>
      <c r="I110" s="237"/>
    </row>
    <row r="111" spans="1:9" s="238" customFormat="1" ht="48.75" customHeight="1" x14ac:dyDescent="0.4">
      <c r="A111" s="250">
        <v>58</v>
      </c>
      <c r="B111" s="251">
        <v>285</v>
      </c>
      <c r="C111" s="251">
        <f t="shared" si="1"/>
        <v>16530</v>
      </c>
      <c r="D111" s="252">
        <v>45312</v>
      </c>
      <c r="E111" s="251"/>
      <c r="F111" s="253" t="s">
        <v>64</v>
      </c>
      <c r="G111" s="254">
        <v>150000</v>
      </c>
      <c r="H111" s="255">
        <v>2301</v>
      </c>
      <c r="I111" s="256">
        <v>45313</v>
      </c>
    </row>
    <row r="112" spans="1:9" s="238" customFormat="1" ht="48.75" customHeight="1" x14ac:dyDescent="0.4">
      <c r="A112" s="231">
        <v>56</v>
      </c>
      <c r="B112" s="232">
        <v>110</v>
      </c>
      <c r="C112" s="232">
        <f t="shared" si="1"/>
        <v>6160</v>
      </c>
      <c r="D112" s="233">
        <v>45312</v>
      </c>
      <c r="E112" s="232"/>
      <c r="F112" s="234" t="s">
        <v>63</v>
      </c>
      <c r="G112" s="235">
        <v>50000</v>
      </c>
      <c r="H112" s="236">
        <v>2349</v>
      </c>
      <c r="I112" s="237">
        <v>45320</v>
      </c>
    </row>
    <row r="113" spans="1:9" s="238" customFormat="1" ht="51" customHeight="1" x14ac:dyDescent="0.4">
      <c r="A113" s="259">
        <v>9788</v>
      </c>
      <c r="B113" s="260">
        <v>25</v>
      </c>
      <c r="C113" s="260">
        <f t="shared" si="1"/>
        <v>244700</v>
      </c>
      <c r="D113" s="261"/>
      <c r="E113" s="260" t="s">
        <v>176</v>
      </c>
      <c r="F113" s="253"/>
      <c r="G113" s="254">
        <v>50000</v>
      </c>
      <c r="H113" s="255">
        <v>2392</v>
      </c>
      <c r="I113" s="256">
        <v>45325</v>
      </c>
    </row>
    <row r="114" spans="1:9" s="238" customFormat="1" ht="48.75" customHeight="1" x14ac:dyDescent="0.4">
      <c r="A114" s="231">
        <v>40</v>
      </c>
      <c r="B114" s="232">
        <v>330</v>
      </c>
      <c r="C114" s="232">
        <f t="shared" si="1"/>
        <v>13200</v>
      </c>
      <c r="D114" s="233">
        <v>45315</v>
      </c>
      <c r="E114" s="232"/>
      <c r="F114" s="234" t="s">
        <v>64</v>
      </c>
      <c r="G114" s="235">
        <v>50000</v>
      </c>
      <c r="H114" s="236">
        <v>2412</v>
      </c>
      <c r="I114" s="237">
        <v>45329</v>
      </c>
    </row>
    <row r="115" spans="1:9" s="238" customFormat="1" ht="48.75" customHeight="1" x14ac:dyDescent="0.4">
      <c r="A115" s="250">
        <v>58</v>
      </c>
      <c r="B115" s="251">
        <v>330</v>
      </c>
      <c r="C115" s="251">
        <f t="shared" si="1"/>
        <v>19140</v>
      </c>
      <c r="D115" s="252">
        <v>45315</v>
      </c>
      <c r="E115" s="251"/>
      <c r="F115" s="253" t="s">
        <v>64</v>
      </c>
      <c r="G115" s="254">
        <v>50000</v>
      </c>
      <c r="H115" s="255">
        <v>2434</v>
      </c>
      <c r="I115" s="256">
        <v>45332</v>
      </c>
    </row>
    <row r="116" spans="1:9" s="238" customFormat="1" ht="48.75" customHeight="1" x14ac:dyDescent="0.4">
      <c r="A116" s="231">
        <v>58</v>
      </c>
      <c r="B116" s="232">
        <v>330</v>
      </c>
      <c r="C116" s="232">
        <f t="shared" si="1"/>
        <v>19140</v>
      </c>
      <c r="D116" s="233">
        <v>45316</v>
      </c>
      <c r="E116" s="232"/>
      <c r="F116" s="234" t="s">
        <v>64</v>
      </c>
      <c r="G116" s="235">
        <v>100000</v>
      </c>
      <c r="H116" s="236">
        <v>2516</v>
      </c>
      <c r="I116" s="237">
        <v>45344</v>
      </c>
    </row>
    <row r="117" spans="1:9" s="238" customFormat="1" ht="48.75" customHeight="1" x14ac:dyDescent="0.4">
      <c r="A117" s="250">
        <v>56</v>
      </c>
      <c r="B117" s="251">
        <v>130</v>
      </c>
      <c r="C117" s="251">
        <f t="shared" si="1"/>
        <v>7280</v>
      </c>
      <c r="D117" s="252">
        <v>45316</v>
      </c>
      <c r="E117" s="251"/>
      <c r="F117" s="253" t="s">
        <v>63</v>
      </c>
      <c r="G117" s="254">
        <v>100000</v>
      </c>
      <c r="H117" s="255">
        <v>2580</v>
      </c>
      <c r="I117" s="256">
        <v>45357</v>
      </c>
    </row>
    <row r="118" spans="1:9" s="238" customFormat="1" ht="48.75" customHeight="1" x14ac:dyDescent="0.4">
      <c r="A118" s="231">
        <v>1</v>
      </c>
      <c r="B118" s="232">
        <f>5*600</f>
        <v>3000</v>
      </c>
      <c r="C118" s="232">
        <f t="shared" si="1"/>
        <v>3000</v>
      </c>
      <c r="D118" s="233">
        <v>45316</v>
      </c>
      <c r="E118" s="301" t="s">
        <v>177</v>
      </c>
      <c r="F118" s="234" t="s">
        <v>63</v>
      </c>
      <c r="G118" s="235">
        <v>300000</v>
      </c>
      <c r="H118" s="236">
        <v>2602</v>
      </c>
      <c r="I118" s="237">
        <v>45360</v>
      </c>
    </row>
    <row r="119" spans="1:9" s="238" customFormat="1" ht="48.75" customHeight="1" x14ac:dyDescent="0.4">
      <c r="A119" s="250">
        <v>20</v>
      </c>
      <c r="B119" s="251">
        <v>330</v>
      </c>
      <c r="C119" s="251">
        <f t="shared" si="1"/>
        <v>6600</v>
      </c>
      <c r="D119" s="252">
        <v>45317</v>
      </c>
      <c r="E119" s="251"/>
      <c r="F119" s="253" t="s">
        <v>64</v>
      </c>
      <c r="G119" s="254">
        <v>100000</v>
      </c>
      <c r="H119" s="255">
        <v>2638</v>
      </c>
      <c r="I119" s="256">
        <v>45364</v>
      </c>
    </row>
    <row r="120" spans="1:9" s="238" customFormat="1" ht="48.75" customHeight="1" x14ac:dyDescent="0.4">
      <c r="A120" s="231">
        <v>20</v>
      </c>
      <c r="B120" s="232">
        <v>130</v>
      </c>
      <c r="C120" s="232">
        <f t="shared" si="1"/>
        <v>2600</v>
      </c>
      <c r="D120" s="233">
        <v>45317</v>
      </c>
      <c r="E120" s="232"/>
      <c r="F120" s="234" t="s">
        <v>63</v>
      </c>
      <c r="G120" s="235">
        <v>200000</v>
      </c>
      <c r="H120" s="236">
        <v>2698</v>
      </c>
      <c r="I120" s="237">
        <v>45371</v>
      </c>
    </row>
    <row r="121" spans="1:9" s="238" customFormat="1" ht="48.75" customHeight="1" x14ac:dyDescent="0.4">
      <c r="A121" s="250">
        <v>1</v>
      </c>
      <c r="B121" s="251">
        <v>500</v>
      </c>
      <c r="C121" s="251">
        <f t="shared" si="1"/>
        <v>500</v>
      </c>
      <c r="D121" s="252">
        <v>45318</v>
      </c>
      <c r="E121" s="251" t="s">
        <v>178</v>
      </c>
      <c r="F121" s="253" t="s">
        <v>63</v>
      </c>
      <c r="G121" s="254"/>
      <c r="H121" s="255"/>
      <c r="I121" s="256"/>
    </row>
    <row r="122" spans="1:9" s="238" customFormat="1" ht="48.75" customHeight="1" x14ac:dyDescent="0.4">
      <c r="A122" s="231">
        <v>1</v>
      </c>
      <c r="B122" s="232">
        <v>1500</v>
      </c>
      <c r="C122" s="232">
        <f t="shared" si="1"/>
        <v>1500</v>
      </c>
      <c r="D122" s="233">
        <v>45318</v>
      </c>
      <c r="E122" s="232" t="s">
        <v>179</v>
      </c>
      <c r="F122" s="234" t="s">
        <v>64</v>
      </c>
      <c r="G122" s="235"/>
      <c r="H122" s="236"/>
      <c r="I122" s="237"/>
    </row>
    <row r="123" spans="1:9" s="238" customFormat="1" ht="48.75" customHeight="1" x14ac:dyDescent="0.4">
      <c r="A123" s="250">
        <v>22</v>
      </c>
      <c r="B123" s="251">
        <v>330</v>
      </c>
      <c r="C123" s="251">
        <f t="shared" si="1"/>
        <v>7260</v>
      </c>
      <c r="D123" s="252">
        <v>45319</v>
      </c>
      <c r="E123" s="251"/>
      <c r="F123" s="253" t="s">
        <v>64</v>
      </c>
      <c r="G123" s="254"/>
      <c r="H123" s="255"/>
      <c r="I123" s="256"/>
    </row>
    <row r="124" spans="1:9" s="238" customFormat="1" ht="48.75" customHeight="1" x14ac:dyDescent="0.4">
      <c r="A124" s="231">
        <v>22</v>
      </c>
      <c r="B124" s="232">
        <v>130</v>
      </c>
      <c r="C124" s="232">
        <f t="shared" si="1"/>
        <v>2860</v>
      </c>
      <c r="D124" s="233">
        <v>45320</v>
      </c>
      <c r="E124" s="232"/>
      <c r="F124" s="234" t="s">
        <v>63</v>
      </c>
      <c r="G124" s="235"/>
      <c r="H124" s="236"/>
      <c r="I124" s="237"/>
    </row>
    <row r="125" spans="1:9" s="238" customFormat="1" ht="48.75" customHeight="1" x14ac:dyDescent="0.4">
      <c r="A125" s="250">
        <v>120</v>
      </c>
      <c r="B125" s="251">
        <v>330</v>
      </c>
      <c r="C125" s="251">
        <f t="shared" si="1"/>
        <v>39600</v>
      </c>
      <c r="D125" s="252">
        <v>45339</v>
      </c>
      <c r="E125" s="251"/>
      <c r="F125" s="253" t="s">
        <v>189</v>
      </c>
      <c r="G125" s="254"/>
      <c r="H125" s="255"/>
      <c r="I125" s="256"/>
    </row>
    <row r="126" spans="1:9" s="238" customFormat="1" ht="48.75" customHeight="1" x14ac:dyDescent="0.4">
      <c r="A126" s="231">
        <v>120</v>
      </c>
      <c r="B126" s="232">
        <v>330</v>
      </c>
      <c r="C126" s="232">
        <f t="shared" si="1"/>
        <v>39600</v>
      </c>
      <c r="D126" s="233">
        <v>45340</v>
      </c>
      <c r="E126" s="232"/>
      <c r="F126" s="234" t="s">
        <v>189</v>
      </c>
      <c r="G126" s="235"/>
      <c r="H126" s="236"/>
      <c r="I126" s="237"/>
    </row>
    <row r="127" spans="1:9" s="238" customFormat="1" ht="48.75" customHeight="1" x14ac:dyDescent="0.4">
      <c r="A127" s="250">
        <v>120</v>
      </c>
      <c r="B127" s="251">
        <v>330</v>
      </c>
      <c r="C127" s="251">
        <f t="shared" si="1"/>
        <v>39600</v>
      </c>
      <c r="D127" s="252">
        <v>45341</v>
      </c>
      <c r="E127" s="251"/>
      <c r="F127" s="234" t="s">
        <v>189</v>
      </c>
      <c r="G127" s="254"/>
      <c r="H127" s="255"/>
      <c r="I127" s="256"/>
    </row>
    <row r="128" spans="1:9" s="238" customFormat="1" ht="48.75" customHeight="1" x14ac:dyDescent="0.4">
      <c r="A128" s="231">
        <v>120</v>
      </c>
      <c r="B128" s="232">
        <v>130</v>
      </c>
      <c r="C128" s="232">
        <f t="shared" si="1"/>
        <v>15600</v>
      </c>
      <c r="D128" s="233">
        <v>45353</v>
      </c>
      <c r="E128" s="232"/>
      <c r="F128" s="234" t="s">
        <v>189</v>
      </c>
      <c r="G128" s="235"/>
      <c r="H128" s="236"/>
      <c r="I128" s="237"/>
    </row>
    <row r="129" spans="1:9" s="238" customFormat="1" ht="48.75" customHeight="1" x14ac:dyDescent="0.4">
      <c r="A129" s="250">
        <v>360</v>
      </c>
      <c r="B129" s="251">
        <v>130</v>
      </c>
      <c r="C129" s="251">
        <f t="shared" si="1"/>
        <v>46800</v>
      </c>
      <c r="D129" s="252">
        <v>45354</v>
      </c>
      <c r="E129" s="251"/>
      <c r="F129" s="234" t="s">
        <v>189</v>
      </c>
      <c r="G129" s="254"/>
      <c r="H129" s="255"/>
      <c r="I129" s="256"/>
    </row>
    <row r="130" spans="1:9" s="238" customFormat="1" ht="48.75" customHeight="1" x14ac:dyDescent="0.4">
      <c r="A130" s="231">
        <v>300</v>
      </c>
      <c r="B130" s="232">
        <v>330</v>
      </c>
      <c r="C130" s="232">
        <f t="shared" si="1"/>
        <v>99000</v>
      </c>
      <c r="D130" s="233">
        <v>45355</v>
      </c>
      <c r="E130" s="232"/>
      <c r="F130" s="234" t="s">
        <v>189</v>
      </c>
      <c r="G130" s="235"/>
      <c r="H130" s="236"/>
      <c r="I130" s="237"/>
    </row>
    <row r="131" spans="1:9" s="238" customFormat="1" ht="48.75" customHeight="1" x14ac:dyDescent="0.4">
      <c r="A131" s="250">
        <v>180</v>
      </c>
      <c r="B131" s="251">
        <v>130</v>
      </c>
      <c r="C131" s="251">
        <f t="shared" si="1"/>
        <v>23400</v>
      </c>
      <c r="D131" s="252">
        <v>45356</v>
      </c>
      <c r="E131" s="251"/>
      <c r="F131" s="234" t="s">
        <v>189</v>
      </c>
      <c r="G131" s="254"/>
      <c r="H131" s="255"/>
      <c r="I131" s="256"/>
    </row>
    <row r="132" spans="1:9" s="238" customFormat="1" ht="48.75" customHeight="1" x14ac:dyDescent="0.4">
      <c r="A132" s="231">
        <v>120</v>
      </c>
      <c r="B132" s="232">
        <v>330</v>
      </c>
      <c r="C132" s="232">
        <f t="shared" si="1"/>
        <v>39600</v>
      </c>
      <c r="D132" s="233">
        <v>45356</v>
      </c>
      <c r="E132" s="232"/>
      <c r="F132" s="234" t="s">
        <v>189</v>
      </c>
      <c r="G132" s="235"/>
      <c r="H132" s="236"/>
      <c r="I132" s="237"/>
    </row>
    <row r="133" spans="1:9" s="238" customFormat="1" ht="48.75" customHeight="1" x14ac:dyDescent="0.4">
      <c r="A133" s="250">
        <v>60</v>
      </c>
      <c r="B133" s="251">
        <v>130</v>
      </c>
      <c r="C133" s="251">
        <f t="shared" si="1"/>
        <v>7800</v>
      </c>
      <c r="D133" s="252">
        <v>45357</v>
      </c>
      <c r="E133" s="251"/>
      <c r="F133" s="234" t="s">
        <v>189</v>
      </c>
      <c r="G133" s="254"/>
      <c r="H133" s="255"/>
      <c r="I133" s="256"/>
    </row>
    <row r="134" spans="1:9" s="238" customFormat="1" ht="48.75" customHeight="1" x14ac:dyDescent="0.4">
      <c r="A134" s="231">
        <v>120</v>
      </c>
      <c r="B134" s="232">
        <v>330</v>
      </c>
      <c r="C134" s="232">
        <f t="shared" si="1"/>
        <v>39600</v>
      </c>
      <c r="D134" s="233">
        <v>45357</v>
      </c>
      <c r="E134" s="232"/>
      <c r="F134" s="234" t="s">
        <v>189</v>
      </c>
      <c r="G134" s="235"/>
      <c r="H134" s="236"/>
      <c r="I134" s="237"/>
    </row>
    <row r="135" spans="1:9" s="238" customFormat="1" ht="48.75" customHeight="1" x14ac:dyDescent="0.4">
      <c r="A135" s="250">
        <v>120</v>
      </c>
      <c r="B135" s="251">
        <v>330</v>
      </c>
      <c r="C135" s="251">
        <f t="shared" si="1"/>
        <v>39600</v>
      </c>
      <c r="D135" s="252">
        <v>45358</v>
      </c>
      <c r="E135" s="251"/>
      <c r="F135" s="234" t="s">
        <v>189</v>
      </c>
      <c r="G135" s="441" t="s">
        <v>202</v>
      </c>
      <c r="H135" s="442"/>
      <c r="I135" s="443"/>
    </row>
    <row r="136" spans="1:9" s="238" customFormat="1" ht="48.75" customHeight="1" x14ac:dyDescent="0.4">
      <c r="A136" s="231">
        <v>120</v>
      </c>
      <c r="B136" s="232">
        <v>130</v>
      </c>
      <c r="C136" s="232">
        <f t="shared" si="1"/>
        <v>15600</v>
      </c>
      <c r="D136" s="233">
        <v>45358</v>
      </c>
      <c r="E136" s="232"/>
      <c r="F136" s="234" t="s">
        <v>189</v>
      </c>
      <c r="G136" s="444"/>
      <c r="H136" s="445"/>
      <c r="I136" s="446"/>
    </row>
    <row r="137" spans="1:9" s="238" customFormat="1" ht="48.75" customHeight="1" x14ac:dyDescent="0.4">
      <c r="A137" s="250">
        <v>120</v>
      </c>
      <c r="B137" s="251">
        <v>130</v>
      </c>
      <c r="C137" s="251">
        <f t="shared" si="1"/>
        <v>15600</v>
      </c>
      <c r="D137" s="252">
        <v>45359</v>
      </c>
      <c r="E137" s="251"/>
      <c r="F137" s="234" t="s">
        <v>189</v>
      </c>
      <c r="G137" s="447"/>
      <c r="H137" s="448"/>
      <c r="I137" s="449"/>
    </row>
    <row r="138" spans="1:9" s="238" customFormat="1" ht="48.75" customHeight="1" x14ac:dyDescent="0.4">
      <c r="A138" s="231">
        <v>240</v>
      </c>
      <c r="B138" s="232">
        <v>330</v>
      </c>
      <c r="C138" s="232">
        <f t="shared" si="1"/>
        <v>79200</v>
      </c>
      <c r="D138" s="233">
        <v>45359</v>
      </c>
      <c r="E138" s="232"/>
      <c r="F138" s="234" t="s">
        <v>189</v>
      </c>
      <c r="G138" s="235"/>
      <c r="H138" s="236"/>
      <c r="I138" s="237"/>
    </row>
    <row r="139" spans="1:9" s="238" customFormat="1" ht="48.75" customHeight="1" x14ac:dyDescent="0.4">
      <c r="A139" s="250">
        <v>120</v>
      </c>
      <c r="B139" s="251">
        <v>330</v>
      </c>
      <c r="C139" s="251">
        <f t="shared" ref="C139:C153" si="2">A139*B139</f>
        <v>39600</v>
      </c>
      <c r="D139" s="252">
        <v>45360</v>
      </c>
      <c r="E139" s="251"/>
      <c r="F139" s="234" t="s">
        <v>189</v>
      </c>
      <c r="G139" s="254"/>
      <c r="H139" s="255"/>
      <c r="I139" s="256"/>
    </row>
    <row r="140" spans="1:9" s="238" customFormat="1" ht="48.75" customHeight="1" x14ac:dyDescent="0.4">
      <c r="A140" s="231">
        <v>60</v>
      </c>
      <c r="B140" s="232">
        <v>130</v>
      </c>
      <c r="C140" s="232">
        <f t="shared" si="2"/>
        <v>7800</v>
      </c>
      <c r="D140" s="233">
        <v>45360</v>
      </c>
      <c r="E140" s="232"/>
      <c r="F140" s="234" t="s">
        <v>189</v>
      </c>
      <c r="G140" s="235"/>
      <c r="H140" s="236"/>
      <c r="I140" s="237"/>
    </row>
    <row r="141" spans="1:9" s="238" customFormat="1" ht="48.75" customHeight="1" x14ac:dyDescent="0.4">
      <c r="A141" s="250">
        <v>60</v>
      </c>
      <c r="B141" s="251">
        <v>130</v>
      </c>
      <c r="C141" s="251">
        <f t="shared" si="2"/>
        <v>7800</v>
      </c>
      <c r="D141" s="252">
        <v>45361</v>
      </c>
      <c r="E141" s="251"/>
      <c r="F141" s="234" t="s">
        <v>189</v>
      </c>
      <c r="G141" s="254"/>
      <c r="H141" s="255"/>
      <c r="I141" s="256"/>
    </row>
    <row r="142" spans="1:9" s="238" customFormat="1" ht="48.75" customHeight="1" x14ac:dyDescent="0.4">
      <c r="A142" s="231">
        <v>60</v>
      </c>
      <c r="B142" s="232">
        <v>130</v>
      </c>
      <c r="C142" s="232">
        <f t="shared" si="2"/>
        <v>7800</v>
      </c>
      <c r="D142" s="233">
        <v>45362</v>
      </c>
      <c r="E142" s="232"/>
      <c r="F142" s="234" t="s">
        <v>189</v>
      </c>
      <c r="G142" s="235"/>
      <c r="H142" s="236"/>
      <c r="I142" s="237"/>
    </row>
    <row r="143" spans="1:9" s="238" customFormat="1" ht="48.75" customHeight="1" x14ac:dyDescent="0.4">
      <c r="A143" s="250">
        <v>60</v>
      </c>
      <c r="B143" s="251">
        <v>330</v>
      </c>
      <c r="C143" s="251">
        <f t="shared" si="2"/>
        <v>19800</v>
      </c>
      <c r="D143" s="252">
        <v>45352</v>
      </c>
      <c r="E143" s="251"/>
      <c r="F143" s="234" t="s">
        <v>189</v>
      </c>
      <c r="G143" s="254"/>
      <c r="H143" s="255"/>
      <c r="I143" s="256"/>
    </row>
    <row r="144" spans="1:9" s="238" customFormat="1" ht="48.75" customHeight="1" x14ac:dyDescent="0.4">
      <c r="A144" s="231">
        <v>240</v>
      </c>
      <c r="B144" s="232">
        <v>330</v>
      </c>
      <c r="C144" s="232">
        <f t="shared" si="2"/>
        <v>79200</v>
      </c>
      <c r="D144" s="233">
        <v>45363</v>
      </c>
      <c r="E144" s="232"/>
      <c r="F144" s="234" t="s">
        <v>189</v>
      </c>
      <c r="G144" s="235"/>
      <c r="H144" s="236"/>
      <c r="I144" s="237"/>
    </row>
    <row r="145" spans="1:9" s="238" customFormat="1" ht="48.75" customHeight="1" x14ac:dyDescent="0.4">
      <c r="A145" s="250">
        <v>180</v>
      </c>
      <c r="B145" s="251">
        <v>130</v>
      </c>
      <c r="C145" s="251">
        <f t="shared" si="2"/>
        <v>23400</v>
      </c>
      <c r="D145" s="252">
        <v>45364</v>
      </c>
      <c r="E145" s="251"/>
      <c r="F145" s="234" t="s">
        <v>189</v>
      </c>
      <c r="G145" s="254"/>
      <c r="H145" s="255"/>
      <c r="I145" s="256"/>
    </row>
    <row r="146" spans="1:9" s="238" customFormat="1" ht="48.75" customHeight="1" x14ac:dyDescent="0.4">
      <c r="A146" s="231">
        <v>240</v>
      </c>
      <c r="B146" s="232">
        <v>330</v>
      </c>
      <c r="C146" s="232">
        <f t="shared" si="2"/>
        <v>79200</v>
      </c>
      <c r="D146" s="233">
        <v>45364</v>
      </c>
      <c r="E146" s="232"/>
      <c r="F146" s="234" t="s">
        <v>189</v>
      </c>
      <c r="G146" s="235"/>
      <c r="H146" s="236"/>
      <c r="I146" s="237"/>
    </row>
    <row r="147" spans="1:9" s="238" customFormat="1" ht="48.75" customHeight="1" x14ac:dyDescent="0.4">
      <c r="A147" s="231">
        <v>240</v>
      </c>
      <c r="B147" s="232">
        <v>130</v>
      </c>
      <c r="C147" s="232">
        <f t="shared" si="2"/>
        <v>31200</v>
      </c>
      <c r="D147" s="233">
        <v>45365</v>
      </c>
      <c r="E147" s="232"/>
      <c r="F147" s="234" t="s">
        <v>189</v>
      </c>
      <c r="G147" s="235"/>
      <c r="H147" s="236"/>
      <c r="I147" s="237"/>
    </row>
    <row r="148" spans="1:9" s="238" customFormat="1" ht="48.75" customHeight="1" x14ac:dyDescent="0.4">
      <c r="A148" s="239">
        <v>120</v>
      </c>
      <c r="B148" s="240">
        <v>330</v>
      </c>
      <c r="C148" s="240">
        <f t="shared" si="2"/>
        <v>39600</v>
      </c>
      <c r="D148" s="241">
        <v>45365</v>
      </c>
      <c r="E148" s="240"/>
      <c r="F148" s="234" t="s">
        <v>189</v>
      </c>
      <c r="G148" s="243"/>
      <c r="H148" s="244"/>
      <c r="I148" s="245"/>
    </row>
    <row r="149" spans="1:9" s="238" customFormat="1" ht="48.75" customHeight="1" x14ac:dyDescent="0.4">
      <c r="A149" s="231">
        <v>120</v>
      </c>
      <c r="B149" s="232">
        <v>130</v>
      </c>
      <c r="C149" s="232">
        <f t="shared" si="2"/>
        <v>15600</v>
      </c>
      <c r="D149" s="233">
        <v>45366</v>
      </c>
      <c r="E149" s="232"/>
      <c r="F149" s="234" t="s">
        <v>189</v>
      </c>
      <c r="G149" s="235"/>
      <c r="H149" s="236"/>
      <c r="I149" s="237"/>
    </row>
    <row r="150" spans="1:9" s="238" customFormat="1" ht="48.75" customHeight="1" x14ac:dyDescent="0.4">
      <c r="A150" s="239">
        <v>441</v>
      </c>
      <c r="B150" s="240">
        <v>330</v>
      </c>
      <c r="C150" s="240">
        <f t="shared" si="2"/>
        <v>145530</v>
      </c>
      <c r="D150" s="241">
        <v>45367</v>
      </c>
      <c r="E150" s="240"/>
      <c r="F150" s="234" t="s">
        <v>189</v>
      </c>
      <c r="G150" s="243"/>
      <c r="H150" s="244"/>
      <c r="I150" s="245"/>
    </row>
    <row r="151" spans="1:9" s="238" customFormat="1" ht="48.75" customHeight="1" x14ac:dyDescent="0.4">
      <c r="A151" s="231">
        <v>120</v>
      </c>
      <c r="B151" s="232">
        <v>330</v>
      </c>
      <c r="C151" s="232">
        <f t="shared" si="2"/>
        <v>39600</v>
      </c>
      <c r="D151" s="233">
        <v>45369</v>
      </c>
      <c r="E151" s="232"/>
      <c r="F151" s="234" t="s">
        <v>189</v>
      </c>
      <c r="G151" s="235"/>
      <c r="H151" s="236"/>
      <c r="I151" s="237"/>
    </row>
    <row r="152" spans="1:9" s="238" customFormat="1" ht="48.75" customHeight="1" x14ac:dyDescent="0.4">
      <c r="A152" s="239"/>
      <c r="B152" s="240"/>
      <c r="C152" s="240">
        <f t="shared" si="2"/>
        <v>0</v>
      </c>
      <c r="D152" s="241"/>
      <c r="E152" s="240"/>
      <c r="F152" s="242"/>
      <c r="G152" s="243"/>
      <c r="H152" s="244"/>
      <c r="I152" s="245"/>
    </row>
    <row r="153" spans="1:9" s="238" customFormat="1" ht="48.75" customHeight="1" x14ac:dyDescent="0.4">
      <c r="A153" s="231"/>
      <c r="B153" s="232"/>
      <c r="C153" s="232">
        <f t="shared" si="2"/>
        <v>0</v>
      </c>
      <c r="D153" s="233"/>
      <c r="E153" s="232"/>
      <c r="F153" s="234"/>
      <c r="G153" s="235"/>
      <c r="H153" s="236"/>
      <c r="I153" s="237"/>
    </row>
  </sheetData>
  <autoFilter ref="A4:I153"/>
  <mergeCells count="3">
    <mergeCell ref="A1:B3"/>
    <mergeCell ref="F1:H3"/>
    <mergeCell ref="G135:I13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3" fitToHeight="2" orientation="landscape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0"/>
  <sheetViews>
    <sheetView showGridLines="0" rightToLeft="1" zoomScale="70" zoomScaleNormal="70" workbookViewId="0">
      <selection activeCell="E2" sqref="E2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4.7109375" style="60" customWidth="1"/>
    <col min="6" max="6" width="19.85546875" style="60" bestFit="1" customWidth="1"/>
    <col min="7" max="7" width="26.5703125" style="60" customWidth="1"/>
    <col min="8" max="8" width="19.5703125" style="61" customWidth="1"/>
    <col min="9" max="9" width="20.85546875" style="61" customWidth="1"/>
  </cols>
  <sheetData>
    <row r="1" spans="1:9" ht="40.5" customHeight="1" x14ac:dyDescent="0.25">
      <c r="A1" s="450" t="s">
        <v>116</v>
      </c>
      <c r="B1" s="451"/>
      <c r="D1" s="162" t="s">
        <v>110</v>
      </c>
      <c r="E1" s="131">
        <f>SUM(C5:C150)</f>
        <v>10400</v>
      </c>
      <c r="F1" s="415" t="s">
        <v>115</v>
      </c>
      <c r="G1" s="416"/>
      <c r="H1" s="416"/>
    </row>
    <row r="2" spans="1:9" ht="40.5" customHeight="1" x14ac:dyDescent="0.25">
      <c r="A2" s="452"/>
      <c r="B2" s="453"/>
      <c r="D2" s="163" t="s">
        <v>111</v>
      </c>
      <c r="E2" s="157">
        <f>SUM(G5:G149)</f>
        <v>0</v>
      </c>
      <c r="F2" s="415"/>
      <c r="G2" s="416"/>
      <c r="H2" s="416"/>
    </row>
    <row r="3" spans="1:9" ht="40.5" customHeight="1" thickBot="1" x14ac:dyDescent="0.3">
      <c r="A3" s="454"/>
      <c r="B3" s="455"/>
      <c r="D3" s="164" t="s">
        <v>112</v>
      </c>
      <c r="E3" s="158">
        <f>E1-E2</f>
        <v>10400</v>
      </c>
      <c r="F3" s="417"/>
      <c r="G3" s="418"/>
      <c r="H3" s="418"/>
    </row>
    <row r="4" spans="1:9" s="184" customFormat="1" ht="47.25" customHeight="1" thickBot="1" x14ac:dyDescent="0.4">
      <c r="A4" s="213" t="s">
        <v>1</v>
      </c>
      <c r="B4" s="213" t="s">
        <v>2</v>
      </c>
      <c r="C4" s="214" t="s">
        <v>3</v>
      </c>
      <c r="D4" s="214" t="s">
        <v>16</v>
      </c>
      <c r="E4" s="214" t="s">
        <v>96</v>
      </c>
      <c r="F4" s="214" t="s">
        <v>26</v>
      </c>
      <c r="G4" s="215" t="s">
        <v>104</v>
      </c>
      <c r="H4" s="216" t="s">
        <v>105</v>
      </c>
      <c r="I4" s="214" t="s">
        <v>106</v>
      </c>
    </row>
    <row r="5" spans="1:9" s="206" customFormat="1" ht="26.25" customHeight="1" x14ac:dyDescent="0.25">
      <c r="A5" s="207"/>
      <c r="B5" s="208"/>
      <c r="C5" s="209">
        <f>A5*B5</f>
        <v>0</v>
      </c>
      <c r="D5" s="210"/>
      <c r="E5" s="208"/>
      <c r="F5" s="211"/>
      <c r="G5" s="208"/>
      <c r="H5" s="210"/>
      <c r="I5" s="212"/>
    </row>
    <row r="6" spans="1:9" x14ac:dyDescent="0.25">
      <c r="A6" s="134">
        <v>20</v>
      </c>
      <c r="B6" s="135">
        <v>95</v>
      </c>
      <c r="C6" s="135">
        <f>A6*B6</f>
        <v>1900</v>
      </c>
      <c r="D6" s="136"/>
      <c r="E6" s="135"/>
      <c r="F6" s="147"/>
      <c r="G6" s="137"/>
      <c r="H6" s="138"/>
      <c r="I6" s="148"/>
    </row>
    <row r="7" spans="1:9" x14ac:dyDescent="0.25">
      <c r="A7" s="140">
        <v>24</v>
      </c>
      <c r="B7" s="141">
        <v>275</v>
      </c>
      <c r="C7" s="141">
        <f>A7*B7</f>
        <v>6600</v>
      </c>
      <c r="D7" s="142"/>
      <c r="E7" s="141"/>
      <c r="F7" s="149"/>
      <c r="G7" s="143"/>
      <c r="H7" s="144"/>
      <c r="I7" s="150"/>
    </row>
    <row r="8" spans="1:9" x14ac:dyDescent="0.25">
      <c r="A8" s="134">
        <v>20</v>
      </c>
      <c r="B8" s="135">
        <v>95</v>
      </c>
      <c r="C8" s="135">
        <f t="shared" ref="C8:C71" si="0">A8*B8</f>
        <v>1900</v>
      </c>
      <c r="D8" s="136"/>
      <c r="E8" s="135"/>
      <c r="F8" s="147"/>
      <c r="G8" s="137"/>
      <c r="H8" s="138"/>
      <c r="I8" s="148"/>
    </row>
    <row r="9" spans="1:9" x14ac:dyDescent="0.25">
      <c r="A9" s="140"/>
      <c r="B9" s="141"/>
      <c r="C9" s="141">
        <f t="shared" si="0"/>
        <v>0</v>
      </c>
      <c r="D9" s="142"/>
      <c r="E9" s="141"/>
      <c r="F9" s="149"/>
      <c r="G9" s="143"/>
      <c r="H9" s="144"/>
      <c r="I9" s="150"/>
    </row>
    <row r="10" spans="1:9" x14ac:dyDescent="0.25">
      <c r="A10" s="134"/>
      <c r="B10" s="135"/>
      <c r="C10" s="135">
        <f t="shared" si="0"/>
        <v>0</v>
      </c>
      <c r="D10" s="136"/>
      <c r="E10" s="135"/>
      <c r="F10" s="147"/>
      <c r="G10" s="137"/>
      <c r="H10" s="138"/>
      <c r="I10" s="148"/>
    </row>
    <row r="11" spans="1:9" x14ac:dyDescent="0.25">
      <c r="A11" s="140"/>
      <c r="B11" s="141"/>
      <c r="C11" s="141">
        <f t="shared" si="0"/>
        <v>0</v>
      </c>
      <c r="D11" s="142"/>
      <c r="E11" s="141"/>
      <c r="F11" s="149"/>
      <c r="G11" s="143"/>
      <c r="H11" s="144"/>
      <c r="I11" s="150"/>
    </row>
    <row r="12" spans="1:9" x14ac:dyDescent="0.25">
      <c r="A12" s="134"/>
      <c r="B12" s="135"/>
      <c r="C12" s="135">
        <f t="shared" si="0"/>
        <v>0</v>
      </c>
      <c r="D12" s="136"/>
      <c r="E12" s="135"/>
      <c r="F12" s="147"/>
      <c r="G12" s="137"/>
      <c r="H12" s="138"/>
      <c r="I12" s="148"/>
    </row>
    <row r="13" spans="1:9" x14ac:dyDescent="0.25">
      <c r="A13" s="140"/>
      <c r="B13" s="141"/>
      <c r="C13" s="141">
        <f t="shared" si="0"/>
        <v>0</v>
      </c>
      <c r="D13" s="142"/>
      <c r="E13" s="141"/>
      <c r="F13" s="149"/>
      <c r="G13" s="143"/>
      <c r="H13" s="144"/>
      <c r="I13" s="150"/>
    </row>
    <row r="14" spans="1:9" x14ac:dyDescent="0.25">
      <c r="A14" s="134"/>
      <c r="B14" s="135"/>
      <c r="C14" s="135">
        <f t="shared" si="0"/>
        <v>0</v>
      </c>
      <c r="D14" s="136"/>
      <c r="E14" s="135"/>
      <c r="F14" s="147"/>
      <c r="G14" s="137"/>
      <c r="H14" s="138"/>
      <c r="I14" s="148"/>
    </row>
    <row r="15" spans="1:9" x14ac:dyDescent="0.25">
      <c r="A15" s="140"/>
      <c r="B15" s="141"/>
      <c r="C15" s="141">
        <f t="shared" si="0"/>
        <v>0</v>
      </c>
      <c r="D15" s="142"/>
      <c r="E15" s="141"/>
      <c r="F15" s="149"/>
      <c r="G15" s="143"/>
      <c r="H15" s="144"/>
      <c r="I15" s="150"/>
    </row>
    <row r="16" spans="1:9" x14ac:dyDescent="0.25">
      <c r="A16" s="134"/>
      <c r="B16" s="135"/>
      <c r="C16" s="135">
        <f t="shared" si="0"/>
        <v>0</v>
      </c>
      <c r="D16" s="136"/>
      <c r="E16" s="135"/>
      <c r="F16" s="147"/>
      <c r="G16" s="137"/>
      <c r="H16" s="138"/>
      <c r="I16" s="148"/>
    </row>
    <row r="17" spans="1:9" x14ac:dyDescent="0.25">
      <c r="A17" s="140"/>
      <c r="B17" s="141"/>
      <c r="C17" s="141">
        <f t="shared" si="0"/>
        <v>0</v>
      </c>
      <c r="D17" s="142"/>
      <c r="E17" s="141"/>
      <c r="F17" s="149"/>
      <c r="G17" s="143"/>
      <c r="H17" s="144"/>
      <c r="I17" s="150"/>
    </row>
    <row r="18" spans="1:9" x14ac:dyDescent="0.25">
      <c r="A18" s="134"/>
      <c r="B18" s="135"/>
      <c r="C18" s="135">
        <f t="shared" si="0"/>
        <v>0</v>
      </c>
      <c r="D18" s="136"/>
      <c r="E18" s="135"/>
      <c r="F18" s="147"/>
      <c r="G18" s="137"/>
      <c r="H18" s="138"/>
      <c r="I18" s="148"/>
    </row>
    <row r="19" spans="1:9" x14ac:dyDescent="0.25">
      <c r="A19" s="140"/>
      <c r="B19" s="141"/>
      <c r="C19" s="141">
        <f t="shared" si="0"/>
        <v>0</v>
      </c>
      <c r="D19" s="142"/>
      <c r="E19" s="141"/>
      <c r="F19" s="149"/>
      <c r="G19" s="143"/>
      <c r="H19" s="144"/>
      <c r="I19" s="150"/>
    </row>
    <row r="20" spans="1:9" x14ac:dyDescent="0.25">
      <c r="A20" s="134"/>
      <c r="B20" s="135"/>
      <c r="C20" s="135">
        <f t="shared" si="0"/>
        <v>0</v>
      </c>
      <c r="D20" s="136"/>
      <c r="E20" s="135"/>
      <c r="F20" s="147"/>
      <c r="G20" s="137"/>
      <c r="H20" s="138"/>
      <c r="I20" s="148"/>
    </row>
    <row r="21" spans="1:9" x14ac:dyDescent="0.25">
      <c r="A21" s="140"/>
      <c r="B21" s="141"/>
      <c r="C21" s="141">
        <f t="shared" si="0"/>
        <v>0</v>
      </c>
      <c r="D21" s="142"/>
      <c r="E21" s="141"/>
      <c r="F21" s="149"/>
      <c r="G21" s="143"/>
      <c r="H21" s="144"/>
      <c r="I21" s="150"/>
    </row>
    <row r="22" spans="1:9" x14ac:dyDescent="0.25">
      <c r="A22" s="134"/>
      <c r="B22" s="135"/>
      <c r="C22" s="135">
        <f t="shared" si="0"/>
        <v>0</v>
      </c>
      <c r="D22" s="136"/>
      <c r="E22" s="135"/>
      <c r="F22" s="147"/>
      <c r="G22" s="137"/>
      <c r="H22" s="138"/>
      <c r="I22" s="148"/>
    </row>
    <row r="23" spans="1:9" x14ac:dyDescent="0.25">
      <c r="A23" s="140"/>
      <c r="B23" s="141"/>
      <c r="C23" s="141">
        <f t="shared" si="0"/>
        <v>0</v>
      </c>
      <c r="D23" s="142"/>
      <c r="E23" s="141"/>
      <c r="F23" s="149"/>
      <c r="G23" s="143"/>
      <c r="H23" s="144"/>
      <c r="I23" s="150"/>
    </row>
    <row r="24" spans="1:9" x14ac:dyDescent="0.25">
      <c r="A24" s="134"/>
      <c r="B24" s="135"/>
      <c r="C24" s="135">
        <f t="shared" si="0"/>
        <v>0</v>
      </c>
      <c r="D24" s="136"/>
      <c r="E24" s="135"/>
      <c r="F24" s="147"/>
      <c r="G24" s="137"/>
      <c r="H24" s="138"/>
      <c r="I24" s="148"/>
    </row>
    <row r="25" spans="1:9" x14ac:dyDescent="0.25">
      <c r="A25" s="140"/>
      <c r="B25" s="141"/>
      <c r="C25" s="141">
        <f t="shared" si="0"/>
        <v>0</v>
      </c>
      <c r="D25" s="142"/>
      <c r="E25" s="141"/>
      <c r="F25" s="149"/>
      <c r="G25" s="143"/>
      <c r="H25" s="144"/>
      <c r="I25" s="150"/>
    </row>
    <row r="26" spans="1:9" x14ac:dyDescent="0.25">
      <c r="A26" s="134"/>
      <c r="B26" s="135"/>
      <c r="C26" s="135">
        <f t="shared" si="0"/>
        <v>0</v>
      </c>
      <c r="D26" s="136"/>
      <c r="E26" s="135"/>
      <c r="F26" s="147"/>
      <c r="G26" s="137"/>
      <c r="H26" s="138"/>
      <c r="I26" s="148"/>
    </row>
    <row r="27" spans="1:9" x14ac:dyDescent="0.25">
      <c r="A27" s="140"/>
      <c r="B27" s="141"/>
      <c r="C27" s="141">
        <f t="shared" si="0"/>
        <v>0</v>
      </c>
      <c r="D27" s="142"/>
      <c r="E27" s="141"/>
      <c r="F27" s="149"/>
      <c r="G27" s="143"/>
      <c r="H27" s="144"/>
      <c r="I27" s="150"/>
    </row>
    <row r="28" spans="1:9" x14ac:dyDescent="0.25">
      <c r="A28" s="134"/>
      <c r="B28" s="135"/>
      <c r="C28" s="135">
        <f t="shared" si="0"/>
        <v>0</v>
      </c>
      <c r="D28" s="136"/>
      <c r="E28" s="135"/>
      <c r="F28" s="147"/>
      <c r="G28" s="137"/>
      <c r="H28" s="138"/>
      <c r="I28" s="148"/>
    </row>
    <row r="29" spans="1:9" x14ac:dyDescent="0.25">
      <c r="A29" s="140"/>
      <c r="B29" s="141"/>
      <c r="C29" s="141">
        <f t="shared" si="0"/>
        <v>0</v>
      </c>
      <c r="D29" s="142"/>
      <c r="E29" s="141"/>
      <c r="F29" s="149"/>
      <c r="G29" s="143"/>
      <c r="H29" s="144"/>
      <c r="I29" s="150"/>
    </row>
    <row r="30" spans="1:9" x14ac:dyDescent="0.25">
      <c r="A30" s="134"/>
      <c r="B30" s="135"/>
      <c r="C30" s="135">
        <f t="shared" si="0"/>
        <v>0</v>
      </c>
      <c r="D30" s="136"/>
      <c r="E30" s="135"/>
      <c r="F30" s="147"/>
      <c r="G30" s="137"/>
      <c r="H30" s="138"/>
      <c r="I30" s="148"/>
    </row>
    <row r="31" spans="1:9" x14ac:dyDescent="0.25">
      <c r="A31" s="140"/>
      <c r="B31" s="141"/>
      <c r="C31" s="141">
        <f t="shared" si="0"/>
        <v>0</v>
      </c>
      <c r="D31" s="142"/>
      <c r="E31" s="141"/>
      <c r="F31" s="149"/>
      <c r="G31" s="143"/>
      <c r="H31" s="144"/>
      <c r="I31" s="150"/>
    </row>
    <row r="32" spans="1:9" x14ac:dyDescent="0.25">
      <c r="A32" s="134"/>
      <c r="B32" s="135"/>
      <c r="C32" s="135">
        <f t="shared" si="0"/>
        <v>0</v>
      </c>
      <c r="D32" s="136"/>
      <c r="E32" s="135"/>
      <c r="F32" s="147"/>
      <c r="G32" s="137"/>
      <c r="H32" s="138"/>
      <c r="I32" s="148"/>
    </row>
    <row r="33" spans="1:9" x14ac:dyDescent="0.25">
      <c r="A33" s="140"/>
      <c r="B33" s="141"/>
      <c r="C33" s="141">
        <f t="shared" si="0"/>
        <v>0</v>
      </c>
      <c r="D33" s="142"/>
      <c r="E33" s="141"/>
      <c r="F33" s="149"/>
      <c r="G33" s="143"/>
      <c r="H33" s="144"/>
      <c r="I33" s="150"/>
    </row>
    <row r="34" spans="1:9" x14ac:dyDescent="0.25">
      <c r="A34" s="134"/>
      <c r="B34" s="135"/>
      <c r="C34" s="135">
        <f t="shared" si="0"/>
        <v>0</v>
      </c>
      <c r="D34" s="136"/>
      <c r="E34" s="135"/>
      <c r="F34" s="147"/>
      <c r="G34" s="137"/>
      <c r="H34" s="138"/>
      <c r="I34" s="148"/>
    </row>
    <row r="35" spans="1:9" x14ac:dyDescent="0.25">
      <c r="A35" s="140"/>
      <c r="B35" s="141"/>
      <c r="C35" s="141">
        <f t="shared" si="0"/>
        <v>0</v>
      </c>
      <c r="D35" s="142"/>
      <c r="E35" s="141"/>
      <c r="F35" s="149"/>
      <c r="G35" s="143"/>
      <c r="H35" s="144"/>
      <c r="I35" s="150"/>
    </row>
    <row r="36" spans="1:9" x14ac:dyDescent="0.25">
      <c r="A36" s="134"/>
      <c r="B36" s="135"/>
      <c r="C36" s="135">
        <f t="shared" si="0"/>
        <v>0</v>
      </c>
      <c r="D36" s="136"/>
      <c r="E36" s="135"/>
      <c r="F36" s="147"/>
      <c r="G36" s="137"/>
      <c r="H36" s="138"/>
      <c r="I36" s="148"/>
    </row>
    <row r="37" spans="1:9" x14ac:dyDescent="0.25">
      <c r="A37" s="140"/>
      <c r="B37" s="141"/>
      <c r="C37" s="141">
        <f t="shared" si="0"/>
        <v>0</v>
      </c>
      <c r="D37" s="142"/>
      <c r="E37" s="141"/>
      <c r="F37" s="149"/>
      <c r="G37" s="143"/>
      <c r="H37" s="144"/>
      <c r="I37" s="150"/>
    </row>
    <row r="38" spans="1:9" x14ac:dyDescent="0.25">
      <c r="A38" s="134"/>
      <c r="B38" s="135"/>
      <c r="C38" s="135">
        <f t="shared" si="0"/>
        <v>0</v>
      </c>
      <c r="D38" s="136"/>
      <c r="E38" s="135"/>
      <c r="F38" s="147"/>
      <c r="G38" s="137"/>
      <c r="H38" s="138"/>
      <c r="I38" s="148"/>
    </row>
    <row r="39" spans="1:9" x14ac:dyDescent="0.25">
      <c r="A39" s="140"/>
      <c r="B39" s="141"/>
      <c r="C39" s="141">
        <f t="shared" si="0"/>
        <v>0</v>
      </c>
      <c r="D39" s="142"/>
      <c r="E39" s="141"/>
      <c r="F39" s="149"/>
      <c r="G39" s="143"/>
      <c r="H39" s="144"/>
      <c r="I39" s="150"/>
    </row>
    <row r="40" spans="1:9" x14ac:dyDescent="0.25">
      <c r="A40" s="134"/>
      <c r="B40" s="135"/>
      <c r="C40" s="135">
        <f t="shared" si="0"/>
        <v>0</v>
      </c>
      <c r="D40" s="136"/>
      <c r="E40" s="135"/>
      <c r="F40" s="147"/>
      <c r="G40" s="137"/>
      <c r="H40" s="138"/>
      <c r="I40" s="148"/>
    </row>
    <row r="41" spans="1:9" x14ac:dyDescent="0.25">
      <c r="A41" s="140"/>
      <c r="B41" s="141"/>
      <c r="C41" s="141">
        <f t="shared" si="0"/>
        <v>0</v>
      </c>
      <c r="D41" s="142"/>
      <c r="E41" s="141"/>
      <c r="F41" s="149"/>
      <c r="G41" s="143"/>
      <c r="H41" s="144"/>
      <c r="I41" s="150"/>
    </row>
    <row r="42" spans="1:9" x14ac:dyDescent="0.25">
      <c r="A42" s="134"/>
      <c r="B42" s="135"/>
      <c r="C42" s="135">
        <f t="shared" si="0"/>
        <v>0</v>
      </c>
      <c r="D42" s="136"/>
      <c r="E42" s="135"/>
      <c r="F42" s="147"/>
      <c r="G42" s="137"/>
      <c r="H42" s="138"/>
      <c r="I42" s="148"/>
    </row>
    <row r="43" spans="1:9" x14ac:dyDescent="0.25">
      <c r="A43" s="140"/>
      <c r="B43" s="141"/>
      <c r="C43" s="141">
        <f t="shared" si="0"/>
        <v>0</v>
      </c>
      <c r="D43" s="142"/>
      <c r="E43" s="141"/>
      <c r="F43" s="149"/>
      <c r="G43" s="143"/>
      <c r="H43" s="144"/>
      <c r="I43" s="150"/>
    </row>
    <row r="44" spans="1:9" x14ac:dyDescent="0.25">
      <c r="A44" s="134"/>
      <c r="B44" s="135"/>
      <c r="C44" s="135">
        <f t="shared" si="0"/>
        <v>0</v>
      </c>
      <c r="D44" s="136"/>
      <c r="E44" s="135"/>
      <c r="F44" s="147"/>
      <c r="G44" s="137"/>
      <c r="H44" s="138"/>
      <c r="I44" s="148"/>
    </row>
    <row r="45" spans="1:9" x14ac:dyDescent="0.25">
      <c r="A45" s="140"/>
      <c r="B45" s="141"/>
      <c r="C45" s="141">
        <f t="shared" si="0"/>
        <v>0</v>
      </c>
      <c r="D45" s="142"/>
      <c r="E45" s="141"/>
      <c r="F45" s="149"/>
      <c r="G45" s="143"/>
      <c r="H45" s="144"/>
      <c r="I45" s="150"/>
    </row>
    <row r="46" spans="1:9" x14ac:dyDescent="0.25">
      <c r="A46" s="134"/>
      <c r="B46" s="135"/>
      <c r="C46" s="135">
        <f t="shared" si="0"/>
        <v>0</v>
      </c>
      <c r="D46" s="136"/>
      <c r="E46" s="135"/>
      <c r="F46" s="147"/>
      <c r="G46" s="137"/>
      <c r="H46" s="138"/>
      <c r="I46" s="148"/>
    </row>
    <row r="47" spans="1:9" x14ac:dyDescent="0.25">
      <c r="A47" s="140"/>
      <c r="B47" s="141"/>
      <c r="C47" s="141">
        <f t="shared" si="0"/>
        <v>0</v>
      </c>
      <c r="D47" s="142"/>
      <c r="E47" s="141"/>
      <c r="F47" s="149"/>
      <c r="G47" s="143"/>
      <c r="H47" s="144"/>
      <c r="I47" s="150"/>
    </row>
    <row r="48" spans="1:9" x14ac:dyDescent="0.25">
      <c r="A48" s="134"/>
      <c r="B48" s="135"/>
      <c r="C48" s="135">
        <f t="shared" si="0"/>
        <v>0</v>
      </c>
      <c r="D48" s="136"/>
      <c r="E48" s="135"/>
      <c r="F48" s="147"/>
      <c r="G48" s="137"/>
      <c r="H48" s="138"/>
      <c r="I48" s="148"/>
    </row>
    <row r="49" spans="1:9" x14ac:dyDescent="0.25">
      <c r="A49" s="140"/>
      <c r="B49" s="141"/>
      <c r="C49" s="141">
        <f t="shared" si="0"/>
        <v>0</v>
      </c>
      <c r="D49" s="142"/>
      <c r="E49" s="141"/>
      <c r="F49" s="149"/>
      <c r="G49" s="143"/>
      <c r="H49" s="144"/>
      <c r="I49" s="150"/>
    </row>
    <row r="50" spans="1:9" x14ac:dyDescent="0.25">
      <c r="A50" s="134"/>
      <c r="B50" s="135"/>
      <c r="C50" s="135">
        <f t="shared" si="0"/>
        <v>0</v>
      </c>
      <c r="D50" s="136"/>
      <c r="E50" s="135"/>
      <c r="F50" s="147"/>
      <c r="G50" s="137"/>
      <c r="H50" s="138"/>
      <c r="I50" s="148"/>
    </row>
    <row r="51" spans="1:9" x14ac:dyDescent="0.25">
      <c r="A51" s="140"/>
      <c r="B51" s="141"/>
      <c r="C51" s="141">
        <f t="shared" si="0"/>
        <v>0</v>
      </c>
      <c r="D51" s="142"/>
      <c r="E51" s="141"/>
      <c r="F51" s="149"/>
      <c r="G51" s="143"/>
      <c r="H51" s="144"/>
      <c r="I51" s="150"/>
    </row>
    <row r="52" spans="1:9" x14ac:dyDescent="0.25">
      <c r="A52" s="134"/>
      <c r="B52" s="135"/>
      <c r="C52" s="135">
        <f t="shared" si="0"/>
        <v>0</v>
      </c>
      <c r="D52" s="136"/>
      <c r="E52" s="135"/>
      <c r="F52" s="147"/>
      <c r="G52" s="137"/>
      <c r="H52" s="138"/>
      <c r="I52" s="148"/>
    </row>
    <row r="53" spans="1:9" x14ac:dyDescent="0.25">
      <c r="A53" s="140"/>
      <c r="B53" s="141"/>
      <c r="C53" s="141">
        <f t="shared" si="0"/>
        <v>0</v>
      </c>
      <c r="D53" s="142"/>
      <c r="E53" s="141"/>
      <c r="F53" s="149"/>
      <c r="G53" s="143"/>
      <c r="H53" s="144"/>
      <c r="I53" s="150"/>
    </row>
    <row r="54" spans="1:9" x14ac:dyDescent="0.25">
      <c r="A54" s="134"/>
      <c r="B54" s="135"/>
      <c r="C54" s="135">
        <f t="shared" si="0"/>
        <v>0</v>
      </c>
      <c r="D54" s="136"/>
      <c r="E54" s="135"/>
      <c r="F54" s="147"/>
      <c r="G54" s="137"/>
      <c r="H54" s="138"/>
      <c r="I54" s="148"/>
    </row>
    <row r="55" spans="1:9" x14ac:dyDescent="0.25">
      <c r="A55" s="140"/>
      <c r="B55" s="141"/>
      <c r="C55" s="141">
        <f t="shared" si="0"/>
        <v>0</v>
      </c>
      <c r="D55" s="142"/>
      <c r="E55" s="141"/>
      <c r="F55" s="149"/>
      <c r="G55" s="143"/>
      <c r="H55" s="144"/>
      <c r="I55" s="150"/>
    </row>
    <row r="56" spans="1:9" x14ac:dyDescent="0.25">
      <c r="A56" s="134"/>
      <c r="B56" s="135"/>
      <c r="C56" s="135">
        <f t="shared" si="0"/>
        <v>0</v>
      </c>
      <c r="D56" s="136"/>
      <c r="E56" s="135"/>
      <c r="F56" s="147"/>
      <c r="G56" s="137"/>
      <c r="H56" s="138"/>
      <c r="I56" s="148"/>
    </row>
    <row r="57" spans="1:9" x14ac:dyDescent="0.25">
      <c r="A57" s="140"/>
      <c r="B57" s="141"/>
      <c r="C57" s="141">
        <f t="shared" si="0"/>
        <v>0</v>
      </c>
      <c r="D57" s="142"/>
      <c r="E57" s="141"/>
      <c r="F57" s="149"/>
      <c r="G57" s="143"/>
      <c r="H57" s="144"/>
      <c r="I57" s="150"/>
    </row>
    <row r="58" spans="1:9" x14ac:dyDescent="0.25">
      <c r="A58" s="134"/>
      <c r="B58" s="135"/>
      <c r="C58" s="135">
        <f t="shared" si="0"/>
        <v>0</v>
      </c>
      <c r="D58" s="136"/>
      <c r="E58" s="135"/>
      <c r="F58" s="147"/>
      <c r="G58" s="137"/>
      <c r="H58" s="138"/>
      <c r="I58" s="148"/>
    </row>
    <row r="59" spans="1:9" x14ac:dyDescent="0.25">
      <c r="A59" s="140"/>
      <c r="B59" s="141"/>
      <c r="C59" s="141">
        <f t="shared" si="0"/>
        <v>0</v>
      </c>
      <c r="D59" s="142"/>
      <c r="E59" s="141"/>
      <c r="F59" s="149"/>
      <c r="G59" s="143"/>
      <c r="H59" s="144"/>
      <c r="I59" s="150"/>
    </row>
    <row r="60" spans="1:9" x14ac:dyDescent="0.25">
      <c r="A60" s="134"/>
      <c r="B60" s="135"/>
      <c r="C60" s="135">
        <f t="shared" si="0"/>
        <v>0</v>
      </c>
      <c r="D60" s="136"/>
      <c r="E60" s="135"/>
      <c r="F60" s="147"/>
      <c r="G60" s="137"/>
      <c r="H60" s="138"/>
      <c r="I60" s="148"/>
    </row>
    <row r="61" spans="1:9" x14ac:dyDescent="0.25">
      <c r="A61" s="140"/>
      <c r="B61" s="141"/>
      <c r="C61" s="141">
        <f t="shared" si="0"/>
        <v>0</v>
      </c>
      <c r="D61" s="142"/>
      <c r="E61" s="141"/>
      <c r="F61" s="149"/>
      <c r="G61" s="143"/>
      <c r="H61" s="144"/>
      <c r="I61" s="150"/>
    </row>
    <row r="62" spans="1:9" x14ac:dyDescent="0.25">
      <c r="A62" s="134"/>
      <c r="B62" s="135"/>
      <c r="C62" s="135">
        <f t="shared" si="0"/>
        <v>0</v>
      </c>
      <c r="D62" s="136"/>
      <c r="E62" s="135"/>
      <c r="F62" s="147"/>
      <c r="G62" s="137"/>
      <c r="H62" s="138"/>
      <c r="I62" s="148"/>
    </row>
    <row r="63" spans="1:9" x14ac:dyDescent="0.25">
      <c r="A63" s="140"/>
      <c r="B63" s="141"/>
      <c r="C63" s="141">
        <f t="shared" si="0"/>
        <v>0</v>
      </c>
      <c r="D63" s="142"/>
      <c r="E63" s="141"/>
      <c r="F63" s="149"/>
      <c r="G63" s="143"/>
      <c r="H63" s="144"/>
      <c r="I63" s="150"/>
    </row>
    <row r="64" spans="1:9" x14ac:dyDescent="0.25">
      <c r="A64" s="134"/>
      <c r="B64" s="135"/>
      <c r="C64" s="135">
        <f t="shared" si="0"/>
        <v>0</v>
      </c>
      <c r="D64" s="136"/>
      <c r="E64" s="135"/>
      <c r="F64" s="147"/>
      <c r="G64" s="137"/>
      <c r="H64" s="138"/>
      <c r="I64" s="148"/>
    </row>
    <row r="65" spans="1:9" x14ac:dyDescent="0.25">
      <c r="A65" s="140"/>
      <c r="B65" s="141"/>
      <c r="C65" s="141">
        <f t="shared" si="0"/>
        <v>0</v>
      </c>
      <c r="D65" s="142"/>
      <c r="E65" s="141"/>
      <c r="F65" s="149"/>
      <c r="G65" s="143"/>
      <c r="H65" s="144"/>
      <c r="I65" s="150"/>
    </row>
    <row r="66" spans="1:9" x14ac:dyDescent="0.25">
      <c r="A66" s="134"/>
      <c r="B66" s="135"/>
      <c r="C66" s="135">
        <f t="shared" si="0"/>
        <v>0</v>
      </c>
      <c r="D66" s="136"/>
      <c r="E66" s="135"/>
      <c r="F66" s="147"/>
      <c r="G66" s="137"/>
      <c r="H66" s="138"/>
      <c r="I66" s="148"/>
    </row>
    <row r="67" spans="1:9" x14ac:dyDescent="0.25">
      <c r="A67" s="140"/>
      <c r="B67" s="141"/>
      <c r="C67" s="141">
        <f t="shared" si="0"/>
        <v>0</v>
      </c>
      <c r="D67" s="142"/>
      <c r="E67" s="141"/>
      <c r="F67" s="149"/>
      <c r="G67" s="143"/>
      <c r="H67" s="144"/>
      <c r="I67" s="150"/>
    </row>
    <row r="68" spans="1:9" x14ac:dyDescent="0.25">
      <c r="A68" s="134"/>
      <c r="B68" s="135"/>
      <c r="C68" s="135">
        <f t="shared" si="0"/>
        <v>0</v>
      </c>
      <c r="D68" s="136"/>
      <c r="E68" s="135"/>
      <c r="F68" s="147"/>
      <c r="G68" s="137"/>
      <c r="H68" s="138"/>
      <c r="I68" s="148"/>
    </row>
    <row r="69" spans="1:9" x14ac:dyDescent="0.25">
      <c r="A69" s="140"/>
      <c r="B69" s="141"/>
      <c r="C69" s="141">
        <f t="shared" si="0"/>
        <v>0</v>
      </c>
      <c r="D69" s="142"/>
      <c r="E69" s="141"/>
      <c r="F69" s="149"/>
      <c r="G69" s="143"/>
      <c r="H69" s="144"/>
      <c r="I69" s="150"/>
    </row>
    <row r="70" spans="1:9" x14ac:dyDescent="0.25">
      <c r="A70" s="134"/>
      <c r="B70" s="135"/>
      <c r="C70" s="135">
        <f t="shared" si="0"/>
        <v>0</v>
      </c>
      <c r="D70" s="136"/>
      <c r="E70" s="135"/>
      <c r="F70" s="147"/>
      <c r="G70" s="137"/>
      <c r="H70" s="138"/>
      <c r="I70" s="148"/>
    </row>
    <row r="71" spans="1:9" x14ac:dyDescent="0.25">
      <c r="A71" s="140"/>
      <c r="B71" s="141"/>
      <c r="C71" s="141">
        <f t="shared" si="0"/>
        <v>0</v>
      </c>
      <c r="D71" s="142"/>
      <c r="E71" s="141"/>
      <c r="F71" s="149"/>
      <c r="G71" s="143"/>
      <c r="H71" s="144"/>
      <c r="I71" s="150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5"/>
      <c r="F72" s="147"/>
      <c r="G72" s="137"/>
      <c r="H72" s="138"/>
      <c r="I72" s="148"/>
    </row>
    <row r="73" spans="1:9" x14ac:dyDescent="0.25">
      <c r="A73" s="140"/>
      <c r="B73" s="141"/>
      <c r="C73" s="141">
        <f t="shared" si="1"/>
        <v>0</v>
      </c>
      <c r="D73" s="142"/>
      <c r="E73" s="141"/>
      <c r="F73" s="149"/>
      <c r="G73" s="143"/>
      <c r="H73" s="144"/>
      <c r="I73" s="150"/>
    </row>
    <row r="74" spans="1:9" x14ac:dyDescent="0.25">
      <c r="A74" s="134"/>
      <c r="B74" s="135"/>
      <c r="C74" s="135">
        <f t="shared" si="1"/>
        <v>0</v>
      </c>
      <c r="D74" s="136"/>
      <c r="E74" s="135"/>
      <c r="F74" s="147"/>
      <c r="G74" s="137"/>
      <c r="H74" s="138"/>
      <c r="I74" s="148"/>
    </row>
    <row r="75" spans="1:9" x14ac:dyDescent="0.25">
      <c r="A75" s="140"/>
      <c r="B75" s="141"/>
      <c r="C75" s="141">
        <f t="shared" si="1"/>
        <v>0</v>
      </c>
      <c r="D75" s="142"/>
      <c r="E75" s="141"/>
      <c r="F75" s="149"/>
      <c r="G75" s="143"/>
      <c r="H75" s="144"/>
      <c r="I75" s="150"/>
    </row>
    <row r="76" spans="1:9" x14ac:dyDescent="0.25">
      <c r="A76" s="134"/>
      <c r="B76" s="135"/>
      <c r="C76" s="135">
        <f t="shared" si="1"/>
        <v>0</v>
      </c>
      <c r="D76" s="136"/>
      <c r="E76" s="135"/>
      <c r="F76" s="147"/>
      <c r="G76" s="137"/>
      <c r="H76" s="138"/>
      <c r="I76" s="148"/>
    </row>
    <row r="77" spans="1:9" x14ac:dyDescent="0.25">
      <c r="A77" s="140"/>
      <c r="B77" s="141"/>
      <c r="C77" s="141">
        <f t="shared" si="1"/>
        <v>0</v>
      </c>
      <c r="D77" s="142"/>
      <c r="E77" s="141"/>
      <c r="F77" s="149"/>
      <c r="G77" s="143"/>
      <c r="H77" s="144"/>
      <c r="I77" s="150"/>
    </row>
    <row r="78" spans="1:9" x14ac:dyDescent="0.25">
      <c r="A78" s="134"/>
      <c r="B78" s="135"/>
      <c r="C78" s="135">
        <f t="shared" si="1"/>
        <v>0</v>
      </c>
      <c r="D78" s="136"/>
      <c r="E78" s="135"/>
      <c r="F78" s="147"/>
      <c r="G78" s="137"/>
      <c r="H78" s="138"/>
      <c r="I78" s="148"/>
    </row>
    <row r="79" spans="1:9" x14ac:dyDescent="0.25">
      <c r="A79" s="140"/>
      <c r="B79" s="141"/>
      <c r="C79" s="141">
        <f t="shared" si="1"/>
        <v>0</v>
      </c>
      <c r="D79" s="142"/>
      <c r="E79" s="141"/>
      <c r="F79" s="149"/>
      <c r="G79" s="143"/>
      <c r="H79" s="144"/>
      <c r="I79" s="150"/>
    </row>
    <row r="80" spans="1:9" x14ac:dyDescent="0.25">
      <c r="A80" s="134"/>
      <c r="B80" s="135"/>
      <c r="C80" s="135">
        <f t="shared" si="1"/>
        <v>0</v>
      </c>
      <c r="D80" s="136"/>
      <c r="E80" s="135"/>
      <c r="F80" s="147"/>
      <c r="G80" s="137"/>
      <c r="H80" s="138"/>
      <c r="I80" s="148"/>
    </row>
    <row r="81" spans="1:9" x14ac:dyDescent="0.25">
      <c r="A81" s="140"/>
      <c r="B81" s="141"/>
      <c r="C81" s="141">
        <f t="shared" si="1"/>
        <v>0</v>
      </c>
      <c r="D81" s="142"/>
      <c r="E81" s="141"/>
      <c r="F81" s="149"/>
      <c r="G81" s="143"/>
      <c r="H81" s="144"/>
      <c r="I81" s="150"/>
    </row>
    <row r="82" spans="1:9" x14ac:dyDescent="0.25">
      <c r="A82" s="134"/>
      <c r="B82" s="135"/>
      <c r="C82" s="135">
        <f t="shared" si="1"/>
        <v>0</v>
      </c>
      <c r="D82" s="136"/>
      <c r="E82" s="135"/>
      <c r="F82" s="147"/>
      <c r="G82" s="137"/>
      <c r="H82" s="138"/>
      <c r="I82" s="148"/>
    </row>
    <row r="83" spans="1:9" x14ac:dyDescent="0.25">
      <c r="A83" s="140"/>
      <c r="B83" s="141"/>
      <c r="C83" s="141">
        <f t="shared" si="1"/>
        <v>0</v>
      </c>
      <c r="D83" s="142"/>
      <c r="E83" s="141"/>
      <c r="F83" s="149"/>
      <c r="G83" s="143"/>
      <c r="H83" s="144"/>
      <c r="I83" s="150"/>
    </row>
    <row r="84" spans="1:9" x14ac:dyDescent="0.25">
      <c r="A84" s="134"/>
      <c r="B84" s="135"/>
      <c r="C84" s="135">
        <f t="shared" si="1"/>
        <v>0</v>
      </c>
      <c r="D84" s="136"/>
      <c r="E84" s="135"/>
      <c r="F84" s="147"/>
      <c r="G84" s="137"/>
      <c r="H84" s="138"/>
      <c r="I84" s="148"/>
    </row>
    <row r="85" spans="1:9" x14ac:dyDescent="0.25">
      <c r="A85" s="140"/>
      <c r="B85" s="141"/>
      <c r="C85" s="141">
        <f t="shared" si="1"/>
        <v>0</v>
      </c>
      <c r="D85" s="142"/>
      <c r="E85" s="141"/>
      <c r="F85" s="149"/>
      <c r="G85" s="143"/>
      <c r="H85" s="144"/>
      <c r="I85" s="150"/>
    </row>
    <row r="86" spans="1:9" x14ac:dyDescent="0.25">
      <c r="A86" s="134"/>
      <c r="B86" s="135"/>
      <c r="C86" s="135">
        <f t="shared" si="1"/>
        <v>0</v>
      </c>
      <c r="D86" s="136"/>
      <c r="E86" s="135"/>
      <c r="F86" s="147"/>
      <c r="G86" s="137"/>
      <c r="H86" s="138"/>
      <c r="I86" s="148"/>
    </row>
    <row r="87" spans="1:9" x14ac:dyDescent="0.25">
      <c r="A87" s="140"/>
      <c r="B87" s="141"/>
      <c r="C87" s="141">
        <f t="shared" si="1"/>
        <v>0</v>
      </c>
      <c r="D87" s="142"/>
      <c r="E87" s="141"/>
      <c r="F87" s="149"/>
      <c r="G87" s="143"/>
      <c r="H87" s="144"/>
      <c r="I87" s="150"/>
    </row>
    <row r="88" spans="1:9" x14ac:dyDescent="0.25">
      <c r="A88" s="134"/>
      <c r="B88" s="135"/>
      <c r="C88" s="135">
        <f t="shared" si="1"/>
        <v>0</v>
      </c>
      <c r="D88" s="136"/>
      <c r="E88" s="135"/>
      <c r="F88" s="147"/>
      <c r="G88" s="137"/>
      <c r="H88" s="138"/>
      <c r="I88" s="148"/>
    </row>
    <row r="89" spans="1:9" x14ac:dyDescent="0.25">
      <c r="A89" s="140"/>
      <c r="B89" s="141"/>
      <c r="C89" s="141">
        <f t="shared" si="1"/>
        <v>0</v>
      </c>
      <c r="D89" s="142"/>
      <c r="E89" s="141"/>
      <c r="F89" s="149"/>
      <c r="G89" s="143"/>
      <c r="H89" s="144"/>
      <c r="I89" s="150"/>
    </row>
    <row r="90" spans="1:9" x14ac:dyDescent="0.25">
      <c r="A90" s="134"/>
      <c r="B90" s="135"/>
      <c r="C90" s="135">
        <f t="shared" si="1"/>
        <v>0</v>
      </c>
      <c r="D90" s="136"/>
      <c r="E90" s="135"/>
      <c r="F90" s="147"/>
      <c r="G90" s="137"/>
      <c r="H90" s="138"/>
      <c r="I90" s="148"/>
    </row>
    <row r="91" spans="1:9" x14ac:dyDescent="0.25">
      <c r="A91" s="140"/>
      <c r="B91" s="141"/>
      <c r="C91" s="141">
        <f t="shared" si="1"/>
        <v>0</v>
      </c>
      <c r="D91" s="142"/>
      <c r="E91" s="141"/>
      <c r="F91" s="149"/>
      <c r="G91" s="143"/>
      <c r="H91" s="144"/>
      <c r="I91" s="150"/>
    </row>
    <row r="92" spans="1:9" x14ac:dyDescent="0.25">
      <c r="A92" s="134"/>
      <c r="B92" s="135"/>
      <c r="C92" s="135">
        <f t="shared" si="1"/>
        <v>0</v>
      </c>
      <c r="D92" s="136"/>
      <c r="E92" s="135"/>
      <c r="F92" s="147"/>
      <c r="G92" s="137"/>
      <c r="H92" s="138"/>
      <c r="I92" s="148"/>
    </row>
    <row r="93" spans="1:9" x14ac:dyDescent="0.25">
      <c r="A93" s="140"/>
      <c r="B93" s="141"/>
      <c r="C93" s="141">
        <f t="shared" si="1"/>
        <v>0</v>
      </c>
      <c r="D93" s="142"/>
      <c r="E93" s="141"/>
      <c r="F93" s="149"/>
      <c r="G93" s="143"/>
      <c r="H93" s="144"/>
      <c r="I93" s="150"/>
    </row>
    <row r="94" spans="1:9" x14ac:dyDescent="0.25">
      <c r="A94" s="134"/>
      <c r="B94" s="135"/>
      <c r="C94" s="135">
        <f t="shared" si="1"/>
        <v>0</v>
      </c>
      <c r="D94" s="136"/>
      <c r="E94" s="135"/>
      <c r="F94" s="147"/>
      <c r="G94" s="137"/>
      <c r="H94" s="138"/>
      <c r="I94" s="148"/>
    </row>
    <row r="95" spans="1:9" x14ac:dyDescent="0.25">
      <c r="A95" s="140"/>
      <c r="B95" s="141"/>
      <c r="C95" s="141">
        <f t="shared" si="1"/>
        <v>0</v>
      </c>
      <c r="D95" s="142"/>
      <c r="E95" s="141"/>
      <c r="F95" s="149"/>
      <c r="G95" s="143"/>
      <c r="H95" s="144"/>
      <c r="I95" s="150"/>
    </row>
    <row r="96" spans="1:9" x14ac:dyDescent="0.25">
      <c r="A96" s="134"/>
      <c r="B96" s="135"/>
      <c r="C96" s="135">
        <f t="shared" si="1"/>
        <v>0</v>
      </c>
      <c r="D96" s="136"/>
      <c r="E96" s="135"/>
      <c r="F96" s="147"/>
      <c r="G96" s="137"/>
      <c r="H96" s="138"/>
      <c r="I96" s="148"/>
    </row>
    <row r="97" spans="1:9" x14ac:dyDescent="0.25">
      <c r="A97" s="140"/>
      <c r="B97" s="141"/>
      <c r="C97" s="141">
        <f t="shared" si="1"/>
        <v>0</v>
      </c>
      <c r="D97" s="142"/>
      <c r="E97" s="141"/>
      <c r="F97" s="149"/>
      <c r="G97" s="143"/>
      <c r="H97" s="144"/>
      <c r="I97" s="150"/>
    </row>
    <row r="98" spans="1:9" x14ac:dyDescent="0.25">
      <c r="A98" s="134"/>
      <c r="B98" s="135"/>
      <c r="C98" s="135">
        <f t="shared" si="1"/>
        <v>0</v>
      </c>
      <c r="D98" s="136"/>
      <c r="E98" s="135"/>
      <c r="F98" s="147"/>
      <c r="G98" s="137"/>
      <c r="H98" s="138"/>
      <c r="I98" s="148"/>
    </row>
    <row r="99" spans="1:9" x14ac:dyDescent="0.25">
      <c r="A99" s="140"/>
      <c r="B99" s="141"/>
      <c r="C99" s="141">
        <f t="shared" si="1"/>
        <v>0</v>
      </c>
      <c r="D99" s="142"/>
      <c r="E99" s="141"/>
      <c r="F99" s="149"/>
      <c r="G99" s="143"/>
      <c r="H99" s="144"/>
      <c r="I99" s="150"/>
    </row>
    <row r="100" spans="1:9" x14ac:dyDescent="0.25">
      <c r="A100" s="134"/>
      <c r="B100" s="135"/>
      <c r="C100" s="135">
        <f t="shared" si="1"/>
        <v>0</v>
      </c>
      <c r="D100" s="136"/>
      <c r="E100" s="135"/>
      <c r="F100" s="147"/>
      <c r="G100" s="137"/>
      <c r="H100" s="138"/>
      <c r="I100" s="148"/>
    </row>
    <row r="101" spans="1:9" x14ac:dyDescent="0.25">
      <c r="A101" s="140"/>
      <c r="B101" s="141"/>
      <c r="C101" s="141">
        <f t="shared" si="1"/>
        <v>0</v>
      </c>
      <c r="D101" s="142"/>
      <c r="E101" s="141"/>
      <c r="F101" s="149"/>
      <c r="G101" s="143"/>
      <c r="H101" s="144"/>
      <c r="I101" s="150"/>
    </row>
    <row r="102" spans="1:9" x14ac:dyDescent="0.25">
      <c r="A102" s="134"/>
      <c r="B102" s="135"/>
      <c r="C102" s="135">
        <f t="shared" si="1"/>
        <v>0</v>
      </c>
      <c r="D102" s="136"/>
      <c r="E102" s="135"/>
      <c r="F102" s="147"/>
      <c r="G102" s="137"/>
      <c r="H102" s="138"/>
      <c r="I102" s="148"/>
    </row>
    <row r="103" spans="1:9" x14ac:dyDescent="0.25">
      <c r="A103" s="140"/>
      <c r="B103" s="141"/>
      <c r="C103" s="141">
        <f t="shared" si="1"/>
        <v>0</v>
      </c>
      <c r="D103" s="142"/>
      <c r="E103" s="141"/>
      <c r="F103" s="149"/>
      <c r="G103" s="143"/>
      <c r="H103" s="144"/>
      <c r="I103" s="150"/>
    </row>
    <row r="104" spans="1:9" x14ac:dyDescent="0.25">
      <c r="A104" s="134"/>
      <c r="B104" s="135"/>
      <c r="C104" s="135">
        <f t="shared" si="1"/>
        <v>0</v>
      </c>
      <c r="D104" s="136"/>
      <c r="E104" s="135"/>
      <c r="F104" s="147"/>
      <c r="G104" s="137"/>
      <c r="H104" s="138"/>
      <c r="I104" s="148"/>
    </row>
    <row r="105" spans="1:9" x14ac:dyDescent="0.25">
      <c r="A105" s="140"/>
      <c r="B105" s="141"/>
      <c r="C105" s="141">
        <f t="shared" si="1"/>
        <v>0</v>
      </c>
      <c r="D105" s="142"/>
      <c r="E105" s="141"/>
      <c r="F105" s="149"/>
      <c r="G105" s="143"/>
      <c r="H105" s="144"/>
      <c r="I105" s="150"/>
    </row>
    <row r="106" spans="1:9" x14ac:dyDescent="0.25">
      <c r="A106" s="134"/>
      <c r="B106" s="135"/>
      <c r="C106" s="135">
        <f t="shared" si="1"/>
        <v>0</v>
      </c>
      <c r="D106" s="136"/>
      <c r="E106" s="135"/>
      <c r="F106" s="147"/>
      <c r="G106" s="137"/>
      <c r="H106" s="138"/>
      <c r="I106" s="148"/>
    </row>
    <row r="107" spans="1:9" x14ac:dyDescent="0.25">
      <c r="A107" s="140"/>
      <c r="B107" s="141"/>
      <c r="C107" s="141">
        <f t="shared" si="1"/>
        <v>0</v>
      </c>
      <c r="D107" s="142"/>
      <c r="E107" s="141"/>
      <c r="F107" s="149"/>
      <c r="G107" s="143"/>
      <c r="H107" s="144"/>
      <c r="I107" s="150"/>
    </row>
    <row r="108" spans="1:9" x14ac:dyDescent="0.25">
      <c r="A108" s="134"/>
      <c r="B108" s="135"/>
      <c r="C108" s="135">
        <f t="shared" si="1"/>
        <v>0</v>
      </c>
      <c r="D108" s="136"/>
      <c r="E108" s="135"/>
      <c r="F108" s="147"/>
      <c r="G108" s="137"/>
      <c r="H108" s="138"/>
      <c r="I108" s="148"/>
    </row>
    <row r="109" spans="1:9" x14ac:dyDescent="0.25">
      <c r="A109" s="140"/>
      <c r="B109" s="141"/>
      <c r="C109" s="141">
        <f t="shared" si="1"/>
        <v>0</v>
      </c>
      <c r="D109" s="142"/>
      <c r="E109" s="141"/>
      <c r="F109" s="149"/>
      <c r="G109" s="143"/>
      <c r="H109" s="144"/>
      <c r="I109" s="150"/>
    </row>
    <row r="110" spans="1:9" x14ac:dyDescent="0.25">
      <c r="A110" s="134"/>
      <c r="B110" s="135"/>
      <c r="C110" s="135">
        <f t="shared" si="1"/>
        <v>0</v>
      </c>
      <c r="D110" s="136"/>
      <c r="E110" s="135"/>
      <c r="F110" s="147"/>
      <c r="G110" s="137"/>
      <c r="H110" s="138"/>
      <c r="I110" s="148"/>
    </row>
    <row r="111" spans="1:9" x14ac:dyDescent="0.25">
      <c r="A111" s="140"/>
      <c r="B111" s="141"/>
      <c r="C111" s="141">
        <f t="shared" si="1"/>
        <v>0</v>
      </c>
      <c r="D111" s="142"/>
      <c r="E111" s="141"/>
      <c r="F111" s="149"/>
      <c r="G111" s="143"/>
      <c r="H111" s="144"/>
      <c r="I111" s="150"/>
    </row>
    <row r="112" spans="1:9" x14ac:dyDescent="0.25">
      <c r="A112" s="134"/>
      <c r="B112" s="135"/>
      <c r="C112" s="135">
        <f t="shared" si="1"/>
        <v>0</v>
      </c>
      <c r="D112" s="136"/>
      <c r="E112" s="135"/>
      <c r="F112" s="147"/>
      <c r="G112" s="137"/>
      <c r="H112" s="138"/>
      <c r="I112" s="148"/>
    </row>
    <row r="113" spans="1:9" x14ac:dyDescent="0.25">
      <c r="A113" s="140"/>
      <c r="B113" s="141"/>
      <c r="C113" s="141">
        <f t="shared" si="1"/>
        <v>0</v>
      </c>
      <c r="D113" s="142"/>
      <c r="E113" s="141"/>
      <c r="F113" s="149"/>
      <c r="G113" s="143"/>
      <c r="H113" s="144"/>
      <c r="I113" s="150"/>
    </row>
    <row r="114" spans="1:9" x14ac:dyDescent="0.25">
      <c r="A114" s="134"/>
      <c r="B114" s="135"/>
      <c r="C114" s="135">
        <f t="shared" si="1"/>
        <v>0</v>
      </c>
      <c r="D114" s="136"/>
      <c r="E114" s="135"/>
      <c r="F114" s="147"/>
      <c r="G114" s="137"/>
      <c r="H114" s="138"/>
      <c r="I114" s="148"/>
    </row>
    <row r="115" spans="1:9" x14ac:dyDescent="0.25">
      <c r="A115" s="140"/>
      <c r="B115" s="141"/>
      <c r="C115" s="141">
        <f t="shared" si="1"/>
        <v>0</v>
      </c>
      <c r="D115" s="142"/>
      <c r="E115" s="141"/>
      <c r="F115" s="149"/>
      <c r="G115" s="143"/>
      <c r="H115" s="144"/>
      <c r="I115" s="150"/>
    </row>
    <row r="116" spans="1:9" x14ac:dyDescent="0.25">
      <c r="A116" s="134"/>
      <c r="B116" s="135"/>
      <c r="C116" s="135">
        <f t="shared" si="1"/>
        <v>0</v>
      </c>
      <c r="D116" s="136"/>
      <c r="E116" s="135"/>
      <c r="F116" s="147"/>
      <c r="G116" s="137"/>
      <c r="H116" s="138"/>
      <c r="I116" s="148"/>
    </row>
    <row r="117" spans="1:9" x14ac:dyDescent="0.25">
      <c r="A117" s="140"/>
      <c r="B117" s="141"/>
      <c r="C117" s="141">
        <f t="shared" si="1"/>
        <v>0</v>
      </c>
      <c r="D117" s="142"/>
      <c r="E117" s="141"/>
      <c r="F117" s="149"/>
      <c r="G117" s="143"/>
      <c r="H117" s="144"/>
      <c r="I117" s="150"/>
    </row>
    <row r="118" spans="1:9" x14ac:dyDescent="0.25">
      <c r="A118" s="134"/>
      <c r="B118" s="135"/>
      <c r="C118" s="135">
        <f t="shared" si="1"/>
        <v>0</v>
      </c>
      <c r="D118" s="136"/>
      <c r="E118" s="135"/>
      <c r="F118" s="147"/>
      <c r="G118" s="137"/>
      <c r="H118" s="138"/>
      <c r="I118" s="148"/>
    </row>
    <row r="119" spans="1:9" x14ac:dyDescent="0.25">
      <c r="A119" s="140"/>
      <c r="B119" s="141"/>
      <c r="C119" s="141">
        <f t="shared" si="1"/>
        <v>0</v>
      </c>
      <c r="D119" s="142"/>
      <c r="E119" s="141"/>
      <c r="F119" s="149"/>
      <c r="G119" s="143"/>
      <c r="H119" s="144"/>
      <c r="I119" s="150"/>
    </row>
    <row r="120" spans="1:9" x14ac:dyDescent="0.25">
      <c r="A120" s="134"/>
      <c r="B120" s="135"/>
      <c r="C120" s="135">
        <f t="shared" si="1"/>
        <v>0</v>
      </c>
      <c r="D120" s="136"/>
      <c r="E120" s="135"/>
      <c r="F120" s="147"/>
      <c r="G120" s="137"/>
      <c r="H120" s="138"/>
      <c r="I120" s="148"/>
    </row>
    <row r="121" spans="1:9" x14ac:dyDescent="0.25">
      <c r="A121" s="140"/>
      <c r="B121" s="141"/>
      <c r="C121" s="141">
        <f t="shared" si="1"/>
        <v>0</v>
      </c>
      <c r="D121" s="142"/>
      <c r="E121" s="141"/>
      <c r="F121" s="149"/>
      <c r="G121" s="143"/>
      <c r="H121" s="144"/>
      <c r="I121" s="150"/>
    </row>
    <row r="122" spans="1:9" x14ac:dyDescent="0.25">
      <c r="A122" s="134"/>
      <c r="B122" s="135"/>
      <c r="C122" s="135">
        <f t="shared" si="1"/>
        <v>0</v>
      </c>
      <c r="D122" s="136"/>
      <c r="E122" s="135"/>
      <c r="F122" s="147"/>
      <c r="G122" s="137"/>
      <c r="H122" s="138"/>
      <c r="I122" s="148"/>
    </row>
    <row r="123" spans="1:9" x14ac:dyDescent="0.25">
      <c r="A123" s="140"/>
      <c r="B123" s="141"/>
      <c r="C123" s="141">
        <f t="shared" si="1"/>
        <v>0</v>
      </c>
      <c r="D123" s="142"/>
      <c r="E123" s="141"/>
      <c r="F123" s="149"/>
      <c r="G123" s="143"/>
      <c r="H123" s="144"/>
      <c r="I123" s="150"/>
    </row>
    <row r="124" spans="1:9" x14ac:dyDescent="0.25">
      <c r="A124" s="134"/>
      <c r="B124" s="135"/>
      <c r="C124" s="135">
        <f t="shared" si="1"/>
        <v>0</v>
      </c>
      <c r="D124" s="136"/>
      <c r="E124" s="135"/>
      <c r="F124" s="147"/>
      <c r="G124" s="137"/>
      <c r="H124" s="138"/>
      <c r="I124" s="148"/>
    </row>
    <row r="125" spans="1:9" x14ac:dyDescent="0.25">
      <c r="A125" s="140"/>
      <c r="B125" s="141"/>
      <c r="C125" s="141">
        <f t="shared" si="1"/>
        <v>0</v>
      </c>
      <c r="D125" s="142"/>
      <c r="E125" s="141"/>
      <c r="F125" s="149"/>
      <c r="G125" s="143"/>
      <c r="H125" s="144"/>
      <c r="I125" s="150"/>
    </row>
    <row r="126" spans="1:9" x14ac:dyDescent="0.25">
      <c r="A126" s="134"/>
      <c r="B126" s="135"/>
      <c r="C126" s="135">
        <f t="shared" si="1"/>
        <v>0</v>
      </c>
      <c r="D126" s="136"/>
      <c r="E126" s="135"/>
      <c r="F126" s="147"/>
      <c r="G126" s="137"/>
      <c r="H126" s="138"/>
      <c r="I126" s="148"/>
    </row>
    <row r="127" spans="1:9" x14ac:dyDescent="0.25">
      <c r="A127" s="140"/>
      <c r="B127" s="141"/>
      <c r="C127" s="141">
        <f t="shared" si="1"/>
        <v>0</v>
      </c>
      <c r="D127" s="142"/>
      <c r="E127" s="141"/>
      <c r="F127" s="149"/>
      <c r="G127" s="143"/>
      <c r="H127" s="144"/>
      <c r="I127" s="150"/>
    </row>
    <row r="128" spans="1:9" x14ac:dyDescent="0.25">
      <c r="A128" s="134"/>
      <c r="B128" s="135"/>
      <c r="C128" s="135">
        <f t="shared" si="1"/>
        <v>0</v>
      </c>
      <c r="D128" s="136"/>
      <c r="E128" s="135"/>
      <c r="F128" s="147"/>
      <c r="G128" s="137"/>
      <c r="H128" s="138"/>
      <c r="I128" s="148"/>
    </row>
    <row r="129" spans="1:9" x14ac:dyDescent="0.25">
      <c r="A129" s="140"/>
      <c r="B129" s="141"/>
      <c r="C129" s="141">
        <f t="shared" si="1"/>
        <v>0</v>
      </c>
      <c r="D129" s="142"/>
      <c r="E129" s="141"/>
      <c r="F129" s="149"/>
      <c r="G129" s="143"/>
      <c r="H129" s="144"/>
      <c r="I129" s="150"/>
    </row>
    <row r="130" spans="1:9" x14ac:dyDescent="0.25">
      <c r="A130" s="134"/>
      <c r="B130" s="135"/>
      <c r="C130" s="135">
        <f t="shared" si="1"/>
        <v>0</v>
      </c>
      <c r="D130" s="136"/>
      <c r="E130" s="135"/>
      <c r="F130" s="147"/>
      <c r="G130" s="137"/>
      <c r="H130" s="138"/>
      <c r="I130" s="148"/>
    </row>
    <row r="131" spans="1:9" x14ac:dyDescent="0.25">
      <c r="A131" s="140"/>
      <c r="B131" s="141"/>
      <c r="C131" s="141">
        <f t="shared" si="1"/>
        <v>0</v>
      </c>
      <c r="D131" s="142"/>
      <c r="E131" s="141"/>
      <c r="F131" s="149"/>
      <c r="G131" s="143"/>
      <c r="H131" s="144"/>
      <c r="I131" s="150"/>
    </row>
    <row r="132" spans="1:9" x14ac:dyDescent="0.25">
      <c r="A132" s="134"/>
      <c r="B132" s="135"/>
      <c r="C132" s="135">
        <f t="shared" si="1"/>
        <v>0</v>
      </c>
      <c r="D132" s="136"/>
      <c r="E132" s="135"/>
      <c r="F132" s="147"/>
      <c r="G132" s="137"/>
      <c r="H132" s="138"/>
      <c r="I132" s="148"/>
    </row>
    <row r="133" spans="1:9" x14ac:dyDescent="0.25">
      <c r="A133" s="140"/>
      <c r="B133" s="141"/>
      <c r="C133" s="141">
        <f t="shared" si="1"/>
        <v>0</v>
      </c>
      <c r="D133" s="142"/>
      <c r="E133" s="141"/>
      <c r="F133" s="149"/>
      <c r="G133" s="143"/>
      <c r="H133" s="144"/>
      <c r="I133" s="150"/>
    </row>
    <row r="134" spans="1:9" x14ac:dyDescent="0.25">
      <c r="A134" s="134"/>
      <c r="B134" s="135"/>
      <c r="C134" s="135">
        <f t="shared" si="1"/>
        <v>0</v>
      </c>
      <c r="D134" s="136"/>
      <c r="E134" s="135"/>
      <c r="F134" s="147"/>
      <c r="G134" s="137"/>
      <c r="H134" s="138"/>
      <c r="I134" s="148"/>
    </row>
    <row r="135" spans="1:9" x14ac:dyDescent="0.25">
      <c r="A135" s="140"/>
      <c r="B135" s="141"/>
      <c r="C135" s="141">
        <f t="shared" si="1"/>
        <v>0</v>
      </c>
      <c r="D135" s="142"/>
      <c r="E135" s="141"/>
      <c r="F135" s="149"/>
      <c r="G135" s="143"/>
      <c r="H135" s="144"/>
      <c r="I135" s="150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5"/>
      <c r="F136" s="147"/>
      <c r="G136" s="137"/>
      <c r="H136" s="138"/>
      <c r="I136" s="148"/>
    </row>
    <row r="137" spans="1:9" x14ac:dyDescent="0.25">
      <c r="A137" s="140"/>
      <c r="B137" s="141"/>
      <c r="C137" s="141">
        <f t="shared" si="2"/>
        <v>0</v>
      </c>
      <c r="D137" s="142"/>
      <c r="E137" s="141"/>
      <c r="F137" s="149"/>
      <c r="G137" s="143"/>
      <c r="H137" s="144"/>
      <c r="I137" s="150"/>
    </row>
    <row r="138" spans="1:9" x14ac:dyDescent="0.25">
      <c r="A138" s="134"/>
      <c r="B138" s="135"/>
      <c r="C138" s="135">
        <f t="shared" si="2"/>
        <v>0</v>
      </c>
      <c r="D138" s="136"/>
      <c r="E138" s="135"/>
      <c r="F138" s="147"/>
      <c r="G138" s="137"/>
      <c r="H138" s="138"/>
      <c r="I138" s="148"/>
    </row>
    <row r="139" spans="1:9" x14ac:dyDescent="0.25">
      <c r="A139" s="140"/>
      <c r="B139" s="141"/>
      <c r="C139" s="141">
        <f t="shared" si="2"/>
        <v>0</v>
      </c>
      <c r="D139" s="142"/>
      <c r="E139" s="141"/>
      <c r="F139" s="149"/>
      <c r="G139" s="143"/>
      <c r="H139" s="144"/>
      <c r="I139" s="150"/>
    </row>
    <row r="140" spans="1:9" x14ac:dyDescent="0.25">
      <c r="A140" s="134"/>
      <c r="B140" s="135"/>
      <c r="C140" s="135">
        <f t="shared" si="2"/>
        <v>0</v>
      </c>
      <c r="D140" s="136"/>
      <c r="E140" s="135"/>
      <c r="F140" s="147"/>
      <c r="G140" s="137"/>
      <c r="H140" s="138"/>
      <c r="I140" s="148"/>
    </row>
    <row r="141" spans="1:9" x14ac:dyDescent="0.25">
      <c r="A141" s="140"/>
      <c r="B141" s="141"/>
      <c r="C141" s="141">
        <f t="shared" si="2"/>
        <v>0</v>
      </c>
      <c r="D141" s="142"/>
      <c r="E141" s="141"/>
      <c r="F141" s="149"/>
      <c r="G141" s="143"/>
      <c r="H141" s="144"/>
      <c r="I141" s="150"/>
    </row>
    <row r="142" spans="1:9" x14ac:dyDescent="0.25">
      <c r="A142" s="134"/>
      <c r="B142" s="135"/>
      <c r="C142" s="135">
        <f t="shared" si="2"/>
        <v>0</v>
      </c>
      <c r="D142" s="136"/>
      <c r="E142" s="135"/>
      <c r="F142" s="147"/>
      <c r="G142" s="137"/>
      <c r="H142" s="138"/>
      <c r="I142" s="148"/>
    </row>
    <row r="143" spans="1:9" x14ac:dyDescent="0.25">
      <c r="A143" s="140"/>
      <c r="B143" s="141"/>
      <c r="C143" s="141">
        <f t="shared" si="2"/>
        <v>0</v>
      </c>
      <c r="D143" s="142"/>
      <c r="E143" s="141"/>
      <c r="F143" s="149"/>
      <c r="G143" s="143"/>
      <c r="H143" s="144"/>
      <c r="I143" s="150"/>
    </row>
    <row r="144" spans="1:9" x14ac:dyDescent="0.25">
      <c r="A144" s="134"/>
      <c r="B144" s="135"/>
      <c r="C144" s="135">
        <f t="shared" si="2"/>
        <v>0</v>
      </c>
      <c r="D144" s="136"/>
      <c r="E144" s="135"/>
      <c r="F144" s="147"/>
      <c r="G144" s="137"/>
      <c r="H144" s="138"/>
      <c r="I144" s="148"/>
    </row>
    <row r="145" spans="1:9" x14ac:dyDescent="0.25">
      <c r="A145" s="140"/>
      <c r="B145" s="141"/>
      <c r="C145" s="141">
        <f t="shared" si="2"/>
        <v>0</v>
      </c>
      <c r="D145" s="142"/>
      <c r="E145" s="141"/>
      <c r="F145" s="149"/>
      <c r="G145" s="143"/>
      <c r="H145" s="144"/>
      <c r="I145" s="150"/>
    </row>
    <row r="146" spans="1:9" x14ac:dyDescent="0.25">
      <c r="A146" s="134"/>
      <c r="B146" s="135"/>
      <c r="C146" s="135">
        <f t="shared" si="2"/>
        <v>0</v>
      </c>
      <c r="D146" s="136"/>
      <c r="E146" s="135"/>
      <c r="F146" s="147"/>
      <c r="G146" s="137"/>
      <c r="H146" s="138"/>
      <c r="I146" s="148"/>
    </row>
    <row r="147" spans="1:9" x14ac:dyDescent="0.25">
      <c r="A147" s="140"/>
      <c r="B147" s="141"/>
      <c r="C147" s="141">
        <f t="shared" si="2"/>
        <v>0</v>
      </c>
      <c r="D147" s="142"/>
      <c r="E147" s="141"/>
      <c r="F147" s="149"/>
      <c r="G147" s="143"/>
      <c r="H147" s="144"/>
      <c r="I147" s="150"/>
    </row>
    <row r="148" spans="1:9" x14ac:dyDescent="0.25">
      <c r="A148" s="134"/>
      <c r="B148" s="135"/>
      <c r="C148" s="135">
        <f t="shared" si="2"/>
        <v>0</v>
      </c>
      <c r="D148" s="136"/>
      <c r="E148" s="135"/>
      <c r="F148" s="147"/>
      <c r="G148" s="137"/>
      <c r="H148" s="138"/>
      <c r="I148" s="148"/>
    </row>
    <row r="149" spans="1:9" x14ac:dyDescent="0.25">
      <c r="A149" s="140"/>
      <c r="B149" s="141"/>
      <c r="C149" s="141">
        <f t="shared" si="2"/>
        <v>0</v>
      </c>
      <c r="D149" s="142"/>
      <c r="E149" s="141"/>
      <c r="F149" s="149"/>
      <c r="G149" s="143"/>
      <c r="H149" s="144"/>
      <c r="I149" s="150"/>
    </row>
    <row r="150" spans="1:9" x14ac:dyDescent="0.25">
      <c r="A150" s="134"/>
      <c r="B150" s="135"/>
      <c r="C150" s="151">
        <f t="shared" si="2"/>
        <v>0</v>
      </c>
      <c r="D150" s="136"/>
      <c r="E150" s="135"/>
      <c r="F150" s="147"/>
      <c r="G150" s="152"/>
      <c r="H150" s="138"/>
      <c r="I150" s="148"/>
    </row>
  </sheetData>
  <mergeCells count="2">
    <mergeCell ref="A1:B3"/>
    <mergeCell ref="F1:H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7"/>
  <sheetViews>
    <sheetView showGridLines="0" rightToLeft="1" zoomScale="70" zoomScaleNormal="70" workbookViewId="0">
      <pane ySplit="4" topLeftCell="A135" activePane="bottomLeft" state="frozen"/>
      <selection pane="bottomLeft" activeCell="I151" sqref="I151"/>
    </sheetView>
  </sheetViews>
  <sheetFormatPr defaultColWidth="9" defaultRowHeight="21" x14ac:dyDescent="0.25"/>
  <cols>
    <col min="1" max="1" width="17.42578125" style="319" customWidth="1"/>
    <col min="2" max="2" width="22" style="319" customWidth="1"/>
    <col min="3" max="3" width="28.42578125" style="320" bestFit="1" customWidth="1"/>
    <col min="4" max="4" width="20.85546875" style="320" customWidth="1"/>
    <col min="5" max="5" width="32.140625" style="320" bestFit="1" customWidth="1"/>
    <col min="6" max="6" width="46.85546875" style="320" bestFit="1" customWidth="1"/>
    <col min="7" max="7" width="19.85546875" style="320" bestFit="1" customWidth="1"/>
    <col min="8" max="8" width="19.42578125" style="319" customWidth="1"/>
    <col min="9" max="9" width="22.42578125" style="321" bestFit="1" customWidth="1"/>
    <col min="10" max="10" width="16.7109375" style="318" customWidth="1"/>
    <col min="11" max="11" width="20.85546875" style="318" customWidth="1"/>
    <col min="12" max="16384" width="9" style="318"/>
  </cols>
  <sheetData>
    <row r="1" spans="1:9" ht="40.5" customHeight="1" x14ac:dyDescent="0.25">
      <c r="A1" s="456"/>
      <c r="B1" s="457"/>
      <c r="C1" s="462">
        <f ca="1">TODAY()</f>
        <v>45413</v>
      </c>
      <c r="D1" s="322" t="s">
        <v>110</v>
      </c>
      <c r="E1" s="323">
        <f>SUM(C5:C162)</f>
        <v>674090</v>
      </c>
      <c r="F1" s="464" t="s">
        <v>120</v>
      </c>
      <c r="G1" s="465"/>
      <c r="H1" s="465"/>
    </row>
    <row r="2" spans="1:9" ht="40.5" customHeight="1" x14ac:dyDescent="0.25">
      <c r="A2" s="458"/>
      <c r="B2" s="459"/>
      <c r="C2" s="462"/>
      <c r="D2" s="324" t="s">
        <v>111</v>
      </c>
      <c r="E2" s="325">
        <f>SUM(G5:G162)</f>
        <v>674090</v>
      </c>
      <c r="F2" s="464"/>
      <c r="G2" s="465"/>
      <c r="H2" s="465"/>
    </row>
    <row r="3" spans="1:9" ht="40.5" customHeight="1" thickBot="1" x14ac:dyDescent="0.3">
      <c r="A3" s="460"/>
      <c r="B3" s="461"/>
      <c r="C3" s="463"/>
      <c r="D3" s="326" t="s">
        <v>112</v>
      </c>
      <c r="E3" s="327">
        <f>E1-E2</f>
        <v>0</v>
      </c>
      <c r="F3" s="466"/>
      <c r="G3" s="467"/>
      <c r="H3" s="467"/>
    </row>
    <row r="4" spans="1:9" ht="47.25" customHeight="1" x14ac:dyDescent="0.25">
      <c r="A4" s="328" t="s">
        <v>1</v>
      </c>
      <c r="B4" s="329" t="s">
        <v>2</v>
      </c>
      <c r="C4" s="330" t="s">
        <v>3</v>
      </c>
      <c r="D4" s="330" t="s">
        <v>16</v>
      </c>
      <c r="E4" s="330" t="s">
        <v>96</v>
      </c>
      <c r="F4" s="330" t="s">
        <v>26</v>
      </c>
      <c r="G4" s="331" t="s">
        <v>104</v>
      </c>
      <c r="H4" s="329" t="s">
        <v>105</v>
      </c>
      <c r="I4" s="323" t="s">
        <v>106</v>
      </c>
    </row>
    <row r="5" spans="1:9" x14ac:dyDescent="0.25">
      <c r="A5" s="332">
        <v>20</v>
      </c>
      <c r="B5" s="333">
        <v>130</v>
      </c>
      <c r="C5" s="334">
        <f t="shared" ref="C5:C36" si="0">A5*B5</f>
        <v>2600</v>
      </c>
      <c r="D5" s="335"/>
      <c r="E5" s="333" t="s">
        <v>63</v>
      </c>
      <c r="F5" s="336"/>
      <c r="G5" s="337"/>
      <c r="H5" s="338"/>
      <c r="I5" s="339"/>
    </row>
    <row r="6" spans="1:9" x14ac:dyDescent="0.25">
      <c r="A6" s="340">
        <v>22</v>
      </c>
      <c r="B6" s="341">
        <v>130</v>
      </c>
      <c r="C6" s="334">
        <f t="shared" si="0"/>
        <v>2860</v>
      </c>
      <c r="D6" s="342"/>
      <c r="E6" s="341" t="s">
        <v>63</v>
      </c>
      <c r="F6" s="343"/>
      <c r="G6" s="344"/>
      <c r="H6" s="345"/>
      <c r="I6" s="346"/>
    </row>
    <row r="7" spans="1:9" x14ac:dyDescent="0.25">
      <c r="A7" s="332">
        <v>22</v>
      </c>
      <c r="B7" s="333">
        <v>130</v>
      </c>
      <c r="C7" s="334">
        <f t="shared" si="0"/>
        <v>2860</v>
      </c>
      <c r="D7" s="335"/>
      <c r="E7" s="333" t="s">
        <v>63</v>
      </c>
      <c r="F7" s="336"/>
      <c r="G7" s="337"/>
      <c r="H7" s="338"/>
      <c r="I7" s="339"/>
    </row>
    <row r="8" spans="1:9" x14ac:dyDescent="0.25">
      <c r="A8" s="340">
        <v>20</v>
      </c>
      <c r="B8" s="341">
        <v>130</v>
      </c>
      <c r="C8" s="334">
        <f t="shared" si="0"/>
        <v>2600</v>
      </c>
      <c r="D8" s="342"/>
      <c r="E8" s="341" t="s">
        <v>63</v>
      </c>
      <c r="F8" s="343"/>
      <c r="G8" s="344"/>
      <c r="H8" s="345"/>
      <c r="I8" s="346"/>
    </row>
    <row r="9" spans="1:9" x14ac:dyDescent="0.25">
      <c r="A9" s="332">
        <v>20</v>
      </c>
      <c r="B9" s="333">
        <v>130</v>
      </c>
      <c r="C9" s="334">
        <f t="shared" si="0"/>
        <v>2600</v>
      </c>
      <c r="D9" s="335"/>
      <c r="E9" s="333" t="s">
        <v>63</v>
      </c>
      <c r="F9" s="336"/>
      <c r="G9" s="337"/>
      <c r="H9" s="338"/>
      <c r="I9" s="339"/>
    </row>
    <row r="10" spans="1:9" x14ac:dyDescent="0.25">
      <c r="A10" s="340">
        <v>20</v>
      </c>
      <c r="B10" s="341">
        <v>130</v>
      </c>
      <c r="C10" s="334">
        <f t="shared" si="0"/>
        <v>2600</v>
      </c>
      <c r="D10" s="342"/>
      <c r="E10" s="341" t="s">
        <v>63</v>
      </c>
      <c r="F10" s="343"/>
      <c r="G10" s="344"/>
      <c r="H10" s="345"/>
      <c r="I10" s="346"/>
    </row>
    <row r="11" spans="1:9" x14ac:dyDescent="0.25">
      <c r="A11" s="332">
        <v>22</v>
      </c>
      <c r="B11" s="333">
        <v>310</v>
      </c>
      <c r="C11" s="334">
        <f t="shared" si="0"/>
        <v>6820</v>
      </c>
      <c r="D11" s="335"/>
      <c r="E11" s="333" t="s">
        <v>64</v>
      </c>
      <c r="F11" s="336"/>
      <c r="G11" s="337"/>
      <c r="H11" s="338"/>
      <c r="I11" s="339"/>
    </row>
    <row r="12" spans="1:9" x14ac:dyDescent="0.25">
      <c r="A12" s="340">
        <v>20</v>
      </c>
      <c r="B12" s="341">
        <v>310</v>
      </c>
      <c r="C12" s="334">
        <f t="shared" si="0"/>
        <v>6200</v>
      </c>
      <c r="D12" s="342"/>
      <c r="E12" s="341" t="s">
        <v>64</v>
      </c>
      <c r="F12" s="343"/>
      <c r="G12" s="344"/>
      <c r="H12" s="345"/>
      <c r="I12" s="346"/>
    </row>
    <row r="13" spans="1:9" x14ac:dyDescent="0.25">
      <c r="A13" s="332">
        <v>20</v>
      </c>
      <c r="B13" s="333">
        <v>310</v>
      </c>
      <c r="C13" s="334">
        <f t="shared" si="0"/>
        <v>6200</v>
      </c>
      <c r="D13" s="335"/>
      <c r="E13" s="333" t="s">
        <v>64</v>
      </c>
      <c r="F13" s="336"/>
      <c r="G13" s="337"/>
      <c r="H13" s="338"/>
      <c r="I13" s="339"/>
    </row>
    <row r="14" spans="1:9" x14ac:dyDescent="0.25">
      <c r="A14" s="340">
        <v>20</v>
      </c>
      <c r="B14" s="341">
        <v>310</v>
      </c>
      <c r="C14" s="334">
        <f t="shared" si="0"/>
        <v>6200</v>
      </c>
      <c r="D14" s="342"/>
      <c r="E14" s="341" t="s">
        <v>64</v>
      </c>
      <c r="F14" s="343"/>
      <c r="G14" s="344"/>
      <c r="H14" s="345"/>
      <c r="I14" s="346"/>
    </row>
    <row r="15" spans="1:9" x14ac:dyDescent="0.25">
      <c r="A15" s="332">
        <v>22</v>
      </c>
      <c r="B15" s="333">
        <v>300</v>
      </c>
      <c r="C15" s="334">
        <f t="shared" si="0"/>
        <v>6600</v>
      </c>
      <c r="D15" s="335"/>
      <c r="E15" s="333" t="s">
        <v>75</v>
      </c>
      <c r="F15" s="336"/>
      <c r="G15" s="337"/>
      <c r="H15" s="338"/>
      <c r="I15" s="339"/>
    </row>
    <row r="16" spans="1:9" x14ac:dyDescent="0.25">
      <c r="A16" s="340">
        <v>20</v>
      </c>
      <c r="B16" s="341">
        <v>300</v>
      </c>
      <c r="C16" s="334">
        <f t="shared" si="0"/>
        <v>6000</v>
      </c>
      <c r="D16" s="342"/>
      <c r="E16" s="341" t="s">
        <v>75</v>
      </c>
      <c r="F16" s="343"/>
      <c r="G16" s="344"/>
      <c r="H16" s="345"/>
      <c r="I16" s="346"/>
    </row>
    <row r="17" spans="1:10" x14ac:dyDescent="0.25">
      <c r="A17" s="332">
        <v>20</v>
      </c>
      <c r="B17" s="333">
        <v>300</v>
      </c>
      <c r="C17" s="334">
        <f t="shared" si="0"/>
        <v>6000</v>
      </c>
      <c r="D17" s="335"/>
      <c r="E17" s="333" t="s">
        <v>75</v>
      </c>
      <c r="F17" s="336"/>
      <c r="G17" s="337"/>
      <c r="H17" s="338"/>
      <c r="I17" s="339"/>
    </row>
    <row r="18" spans="1:10" x14ac:dyDescent="0.25">
      <c r="A18" s="340">
        <v>20</v>
      </c>
      <c r="B18" s="341">
        <v>300</v>
      </c>
      <c r="C18" s="334">
        <f t="shared" si="0"/>
        <v>6000</v>
      </c>
      <c r="D18" s="342"/>
      <c r="E18" s="341" t="s">
        <v>75</v>
      </c>
      <c r="F18" s="343"/>
      <c r="G18" s="344"/>
      <c r="H18" s="345"/>
      <c r="I18" s="346"/>
    </row>
    <row r="19" spans="1:10" x14ac:dyDescent="0.25">
      <c r="A19" s="332">
        <v>22</v>
      </c>
      <c r="B19" s="333">
        <v>310</v>
      </c>
      <c r="C19" s="334">
        <f t="shared" si="0"/>
        <v>6820</v>
      </c>
      <c r="D19" s="335">
        <v>45232</v>
      </c>
      <c r="E19" s="333" t="s">
        <v>64</v>
      </c>
      <c r="F19" s="336"/>
      <c r="G19" s="337"/>
      <c r="H19" s="338"/>
      <c r="I19" s="339"/>
    </row>
    <row r="20" spans="1:10" x14ac:dyDescent="0.25">
      <c r="A20" s="340">
        <v>22</v>
      </c>
      <c r="B20" s="341">
        <v>310</v>
      </c>
      <c r="C20" s="334">
        <f t="shared" si="0"/>
        <v>6820</v>
      </c>
      <c r="D20" s="342">
        <v>45232</v>
      </c>
      <c r="E20" s="341" t="s">
        <v>64</v>
      </c>
      <c r="F20" s="343"/>
      <c r="G20" s="344"/>
      <c r="H20" s="345"/>
      <c r="I20" s="346"/>
    </row>
    <row r="21" spans="1:10" x14ac:dyDescent="0.25">
      <c r="A21" s="332">
        <v>22</v>
      </c>
      <c r="B21" s="333">
        <v>130</v>
      </c>
      <c r="C21" s="334">
        <f t="shared" si="0"/>
        <v>2860</v>
      </c>
      <c r="D21" s="335">
        <v>45232</v>
      </c>
      <c r="E21" s="333" t="s">
        <v>63</v>
      </c>
      <c r="F21" s="336"/>
      <c r="G21" s="337"/>
      <c r="H21" s="338"/>
      <c r="I21" s="339"/>
    </row>
    <row r="22" spans="1:10" x14ac:dyDescent="0.25">
      <c r="A22" s="340">
        <v>20</v>
      </c>
      <c r="B22" s="341">
        <v>130</v>
      </c>
      <c r="C22" s="334">
        <f t="shared" si="0"/>
        <v>2600</v>
      </c>
      <c r="D22" s="342">
        <v>45232</v>
      </c>
      <c r="E22" s="341" t="s">
        <v>63</v>
      </c>
      <c r="F22" s="343"/>
      <c r="G22" s="347">
        <v>85240</v>
      </c>
      <c r="H22" s="345">
        <v>1737</v>
      </c>
      <c r="I22" s="346">
        <v>45234</v>
      </c>
    </row>
    <row r="23" spans="1:10" x14ac:dyDescent="0.25">
      <c r="A23" s="332">
        <v>22</v>
      </c>
      <c r="B23" s="333">
        <v>310</v>
      </c>
      <c r="C23" s="334">
        <f t="shared" si="0"/>
        <v>6820</v>
      </c>
      <c r="D23" s="335">
        <v>45235</v>
      </c>
      <c r="E23" s="333" t="s">
        <v>64</v>
      </c>
      <c r="F23" s="336"/>
      <c r="G23" s="337"/>
      <c r="H23" s="338"/>
      <c r="I23" s="339"/>
    </row>
    <row r="24" spans="1:10" x14ac:dyDescent="0.25">
      <c r="A24" s="340">
        <v>22</v>
      </c>
      <c r="B24" s="341">
        <v>310</v>
      </c>
      <c r="C24" s="334">
        <f t="shared" si="0"/>
        <v>6820</v>
      </c>
      <c r="D24" s="342">
        <v>45235</v>
      </c>
      <c r="E24" s="341" t="s">
        <v>64</v>
      </c>
      <c r="F24" s="343"/>
      <c r="G24" s="344"/>
      <c r="H24" s="345"/>
      <c r="I24" s="346"/>
    </row>
    <row r="25" spans="1:10" x14ac:dyDescent="0.25">
      <c r="A25" s="332">
        <v>20</v>
      </c>
      <c r="B25" s="333">
        <v>130</v>
      </c>
      <c r="C25" s="334">
        <f t="shared" si="0"/>
        <v>2600</v>
      </c>
      <c r="D25" s="335">
        <v>45235</v>
      </c>
      <c r="E25" s="333" t="s">
        <v>63</v>
      </c>
      <c r="F25" s="336"/>
      <c r="G25" s="347">
        <v>9420</v>
      </c>
      <c r="H25" s="338">
        <v>1785</v>
      </c>
      <c r="I25" s="339">
        <v>45238</v>
      </c>
    </row>
    <row r="26" spans="1:10" x14ac:dyDescent="0.25">
      <c r="A26" s="340">
        <v>22</v>
      </c>
      <c r="B26" s="341">
        <v>130</v>
      </c>
      <c r="C26" s="334">
        <f t="shared" si="0"/>
        <v>2860</v>
      </c>
      <c r="D26" s="342">
        <v>45239</v>
      </c>
      <c r="E26" s="341" t="s">
        <v>63</v>
      </c>
      <c r="F26" s="343"/>
      <c r="G26" s="344"/>
      <c r="H26" s="345"/>
      <c r="I26" s="346"/>
    </row>
    <row r="27" spans="1:10" x14ac:dyDescent="0.25">
      <c r="A27" s="332">
        <v>22</v>
      </c>
      <c r="B27" s="333">
        <v>130</v>
      </c>
      <c r="C27" s="334">
        <f t="shared" si="0"/>
        <v>2860</v>
      </c>
      <c r="D27" s="335">
        <v>45239</v>
      </c>
      <c r="E27" s="333" t="s">
        <v>63</v>
      </c>
      <c r="F27" s="336"/>
      <c r="G27" s="337"/>
      <c r="H27" s="338"/>
      <c r="I27" s="339"/>
    </row>
    <row r="28" spans="1:10" x14ac:dyDescent="0.25">
      <c r="A28" s="340">
        <v>22</v>
      </c>
      <c r="B28" s="341">
        <v>130</v>
      </c>
      <c r="C28" s="334">
        <f t="shared" si="0"/>
        <v>2860</v>
      </c>
      <c r="D28" s="342" t="s">
        <v>121</v>
      </c>
      <c r="E28" s="341" t="s">
        <v>63</v>
      </c>
      <c r="F28" s="343"/>
      <c r="G28" s="344"/>
      <c r="H28" s="345"/>
      <c r="I28" s="346"/>
    </row>
    <row r="29" spans="1:10" x14ac:dyDescent="0.25">
      <c r="A29" s="332">
        <v>22</v>
      </c>
      <c r="B29" s="333">
        <v>310</v>
      </c>
      <c r="C29" s="334">
        <f t="shared" si="0"/>
        <v>6820</v>
      </c>
      <c r="D29" s="335">
        <v>45239</v>
      </c>
      <c r="E29" s="333" t="s">
        <v>64</v>
      </c>
      <c r="F29" s="336"/>
      <c r="G29" s="337"/>
      <c r="H29" s="338"/>
      <c r="I29" s="339"/>
    </row>
    <row r="30" spans="1:10" x14ac:dyDescent="0.25">
      <c r="A30" s="340">
        <v>22</v>
      </c>
      <c r="B30" s="341">
        <v>310</v>
      </c>
      <c r="C30" s="334">
        <f t="shared" si="0"/>
        <v>6820</v>
      </c>
      <c r="D30" s="342">
        <v>45239</v>
      </c>
      <c r="E30" s="341" t="s">
        <v>64</v>
      </c>
      <c r="F30" s="343"/>
      <c r="G30" s="347">
        <v>22220</v>
      </c>
      <c r="H30" s="345">
        <v>1795</v>
      </c>
      <c r="I30" s="346">
        <v>45241</v>
      </c>
    </row>
    <row r="31" spans="1:10" x14ac:dyDescent="0.25">
      <c r="A31" s="332">
        <v>3</v>
      </c>
      <c r="B31" s="333">
        <v>600</v>
      </c>
      <c r="C31" s="334">
        <f t="shared" si="0"/>
        <v>1800</v>
      </c>
      <c r="D31" s="335">
        <v>45245</v>
      </c>
      <c r="E31" s="333" t="s">
        <v>63</v>
      </c>
      <c r="F31" s="336"/>
      <c r="G31" s="347">
        <v>1800</v>
      </c>
      <c r="H31" s="338">
        <v>1822</v>
      </c>
      <c r="I31" s="339">
        <v>45245</v>
      </c>
      <c r="J31" s="318" t="s">
        <v>122</v>
      </c>
    </row>
    <row r="32" spans="1:10" x14ac:dyDescent="0.25">
      <c r="A32" s="340">
        <v>2</v>
      </c>
      <c r="B32" s="341">
        <v>600</v>
      </c>
      <c r="C32" s="334">
        <f t="shared" si="0"/>
        <v>1200</v>
      </c>
      <c r="D32" s="342">
        <v>45248</v>
      </c>
      <c r="E32" s="341" t="s">
        <v>63</v>
      </c>
      <c r="F32" s="343" t="s">
        <v>89</v>
      </c>
      <c r="G32" s="347">
        <v>1200</v>
      </c>
      <c r="H32" s="345">
        <v>1852</v>
      </c>
      <c r="I32" s="346">
        <v>45249</v>
      </c>
      <c r="J32" s="318" t="s">
        <v>122</v>
      </c>
    </row>
    <row r="33" spans="1:9" x14ac:dyDescent="0.25">
      <c r="A33" s="332">
        <v>8</v>
      </c>
      <c r="B33" s="333">
        <v>150</v>
      </c>
      <c r="C33" s="334">
        <f t="shared" si="0"/>
        <v>1200</v>
      </c>
      <c r="D33" s="335">
        <v>45249</v>
      </c>
      <c r="E33" s="333" t="s">
        <v>63</v>
      </c>
      <c r="F33" s="336" t="s">
        <v>89</v>
      </c>
      <c r="G33" s="347">
        <v>8020</v>
      </c>
      <c r="H33" s="338">
        <v>1856</v>
      </c>
      <c r="I33" s="339">
        <v>45251</v>
      </c>
    </row>
    <row r="34" spans="1:9" x14ac:dyDescent="0.25">
      <c r="A34" s="340">
        <v>22</v>
      </c>
      <c r="B34" s="341">
        <v>130</v>
      </c>
      <c r="C34" s="334">
        <f t="shared" si="0"/>
        <v>2860</v>
      </c>
      <c r="D34" s="342">
        <v>45260</v>
      </c>
      <c r="E34" s="341" t="s">
        <v>63</v>
      </c>
      <c r="F34" s="343" t="s">
        <v>128</v>
      </c>
      <c r="G34" s="344"/>
      <c r="H34" s="345"/>
      <c r="I34" s="346"/>
    </row>
    <row r="35" spans="1:9" x14ac:dyDescent="0.25">
      <c r="A35" s="332">
        <v>22</v>
      </c>
      <c r="B35" s="333">
        <v>130</v>
      </c>
      <c r="C35" s="334">
        <f t="shared" si="0"/>
        <v>2860</v>
      </c>
      <c r="D35" s="335">
        <v>45260</v>
      </c>
      <c r="E35" s="333" t="s">
        <v>63</v>
      </c>
      <c r="F35" s="336" t="s">
        <v>128</v>
      </c>
      <c r="G35" s="337"/>
      <c r="H35" s="338"/>
      <c r="I35" s="339"/>
    </row>
    <row r="36" spans="1:9" x14ac:dyDescent="0.25">
      <c r="A36" s="340">
        <v>22</v>
      </c>
      <c r="B36" s="341">
        <v>310</v>
      </c>
      <c r="C36" s="334">
        <f t="shared" si="0"/>
        <v>6820</v>
      </c>
      <c r="D36" s="342">
        <v>45262</v>
      </c>
      <c r="E36" s="341" t="s">
        <v>64</v>
      </c>
      <c r="F36" s="343"/>
      <c r="G36" s="344"/>
      <c r="H36" s="345"/>
      <c r="I36" s="346"/>
    </row>
    <row r="37" spans="1:9" x14ac:dyDescent="0.25">
      <c r="A37" s="332">
        <v>22</v>
      </c>
      <c r="B37" s="333">
        <v>310</v>
      </c>
      <c r="C37" s="334">
        <f t="shared" ref="C37:C68" si="1">A37*B37</f>
        <v>6820</v>
      </c>
      <c r="D37" s="335">
        <v>45262</v>
      </c>
      <c r="E37" s="333" t="s">
        <v>64</v>
      </c>
      <c r="F37" s="336"/>
      <c r="G37" s="337"/>
      <c r="H37" s="338"/>
      <c r="I37" s="339"/>
    </row>
    <row r="38" spans="1:9" x14ac:dyDescent="0.25">
      <c r="A38" s="340">
        <v>22</v>
      </c>
      <c r="B38" s="341">
        <v>310</v>
      </c>
      <c r="C38" s="334">
        <f t="shared" si="1"/>
        <v>6820</v>
      </c>
      <c r="D38" s="342">
        <v>45262</v>
      </c>
      <c r="E38" s="341" t="s">
        <v>64</v>
      </c>
      <c r="F38" s="343"/>
      <c r="G38" s="344"/>
      <c r="H38" s="345"/>
      <c r="I38" s="346"/>
    </row>
    <row r="39" spans="1:9" x14ac:dyDescent="0.25">
      <c r="A39" s="332">
        <v>22</v>
      </c>
      <c r="B39" s="333">
        <v>130</v>
      </c>
      <c r="C39" s="334">
        <f t="shared" si="1"/>
        <v>2860</v>
      </c>
      <c r="D39" s="335">
        <v>45262</v>
      </c>
      <c r="E39" s="333" t="s">
        <v>63</v>
      </c>
      <c r="F39" s="336"/>
      <c r="G39" s="337"/>
      <c r="H39" s="338"/>
      <c r="I39" s="339"/>
    </row>
    <row r="40" spans="1:9" x14ac:dyDescent="0.25">
      <c r="A40" s="340">
        <v>22</v>
      </c>
      <c r="B40" s="341">
        <v>130</v>
      </c>
      <c r="C40" s="334">
        <f t="shared" si="1"/>
        <v>2860</v>
      </c>
      <c r="D40" s="342">
        <v>45262</v>
      </c>
      <c r="E40" s="341" t="s">
        <v>63</v>
      </c>
      <c r="F40" s="343"/>
      <c r="G40" s="344"/>
      <c r="H40" s="345"/>
      <c r="I40" s="346"/>
    </row>
    <row r="41" spans="1:9" x14ac:dyDescent="0.25">
      <c r="A41" s="332">
        <v>3</v>
      </c>
      <c r="B41" s="333">
        <v>600</v>
      </c>
      <c r="C41" s="334">
        <f t="shared" si="1"/>
        <v>1800</v>
      </c>
      <c r="D41" s="335">
        <v>45263</v>
      </c>
      <c r="E41" s="333" t="s">
        <v>63</v>
      </c>
      <c r="F41" s="336"/>
      <c r="G41" s="337"/>
      <c r="H41" s="338"/>
      <c r="I41" s="339"/>
    </row>
    <row r="42" spans="1:9" x14ac:dyDescent="0.25">
      <c r="A42" s="340">
        <v>1</v>
      </c>
      <c r="B42" s="341">
        <v>600</v>
      </c>
      <c r="C42" s="334">
        <f t="shared" si="1"/>
        <v>600</v>
      </c>
      <c r="D42" s="342">
        <v>45265</v>
      </c>
      <c r="E42" s="341" t="s">
        <v>63</v>
      </c>
      <c r="F42" s="343"/>
      <c r="G42" s="347">
        <v>34300</v>
      </c>
      <c r="H42" s="345">
        <v>1954</v>
      </c>
      <c r="I42" s="346">
        <v>45265</v>
      </c>
    </row>
    <row r="43" spans="1:9" x14ac:dyDescent="0.25">
      <c r="A43" s="332">
        <v>22</v>
      </c>
      <c r="B43" s="333">
        <v>310</v>
      </c>
      <c r="C43" s="334">
        <f t="shared" si="1"/>
        <v>6820</v>
      </c>
      <c r="D43" s="335">
        <v>45266</v>
      </c>
      <c r="E43" s="333" t="s">
        <v>64</v>
      </c>
      <c r="F43" s="336"/>
      <c r="G43" s="337"/>
      <c r="H43" s="338"/>
      <c r="I43" s="339"/>
    </row>
    <row r="44" spans="1:9" x14ac:dyDescent="0.25">
      <c r="A44" s="340">
        <v>22</v>
      </c>
      <c r="B44" s="341">
        <v>130</v>
      </c>
      <c r="C44" s="334">
        <f t="shared" si="1"/>
        <v>2860</v>
      </c>
      <c r="D44" s="342">
        <v>45266</v>
      </c>
      <c r="E44" s="341" t="s">
        <v>63</v>
      </c>
      <c r="F44" s="343"/>
      <c r="G44" s="347">
        <v>9680</v>
      </c>
      <c r="H44" s="345">
        <v>1976</v>
      </c>
      <c r="I44" s="346">
        <v>45267</v>
      </c>
    </row>
    <row r="45" spans="1:9" x14ac:dyDescent="0.25">
      <c r="A45" s="332">
        <v>22</v>
      </c>
      <c r="B45" s="333">
        <v>310</v>
      </c>
      <c r="C45" s="334">
        <f t="shared" si="1"/>
        <v>6820</v>
      </c>
      <c r="D45" s="335">
        <v>45271</v>
      </c>
      <c r="E45" s="333" t="s">
        <v>64</v>
      </c>
      <c r="F45" s="336"/>
      <c r="G45" s="337"/>
      <c r="H45" s="338"/>
      <c r="I45" s="339"/>
    </row>
    <row r="46" spans="1:9" x14ac:dyDescent="0.25">
      <c r="A46" s="340">
        <v>22</v>
      </c>
      <c r="B46" s="341">
        <v>310</v>
      </c>
      <c r="C46" s="334">
        <f t="shared" si="1"/>
        <v>6820</v>
      </c>
      <c r="D46" s="342">
        <v>45271</v>
      </c>
      <c r="E46" s="341" t="s">
        <v>64</v>
      </c>
      <c r="F46" s="343"/>
      <c r="G46" s="344"/>
      <c r="H46" s="345"/>
      <c r="I46" s="346"/>
    </row>
    <row r="47" spans="1:9" x14ac:dyDescent="0.25">
      <c r="A47" s="332">
        <v>22</v>
      </c>
      <c r="B47" s="333">
        <v>130</v>
      </c>
      <c r="C47" s="334">
        <f t="shared" si="1"/>
        <v>2860</v>
      </c>
      <c r="D47" s="335">
        <v>45271</v>
      </c>
      <c r="E47" s="333" t="s">
        <v>63</v>
      </c>
      <c r="F47" s="336"/>
      <c r="G47" s="337"/>
      <c r="H47" s="338"/>
      <c r="I47" s="339"/>
    </row>
    <row r="48" spans="1:9" x14ac:dyDescent="0.25">
      <c r="A48" s="340">
        <v>22</v>
      </c>
      <c r="B48" s="341">
        <v>310</v>
      </c>
      <c r="C48" s="334">
        <f t="shared" si="1"/>
        <v>6820</v>
      </c>
      <c r="D48" s="342">
        <v>45272</v>
      </c>
      <c r="E48" s="341" t="s">
        <v>64</v>
      </c>
      <c r="F48" s="343"/>
      <c r="G48" s="344"/>
      <c r="H48" s="345"/>
      <c r="I48" s="346"/>
    </row>
    <row r="49" spans="1:9" x14ac:dyDescent="0.25">
      <c r="A49" s="332">
        <v>22</v>
      </c>
      <c r="B49" s="333">
        <v>310</v>
      </c>
      <c r="C49" s="334">
        <f t="shared" si="1"/>
        <v>6820</v>
      </c>
      <c r="D49" s="335">
        <v>45272</v>
      </c>
      <c r="E49" s="333" t="s">
        <v>64</v>
      </c>
      <c r="F49" s="336"/>
      <c r="G49" s="337"/>
      <c r="H49" s="338"/>
      <c r="I49" s="339"/>
    </row>
    <row r="50" spans="1:9" x14ac:dyDescent="0.25">
      <c r="A50" s="340">
        <v>22</v>
      </c>
      <c r="B50" s="341">
        <v>130</v>
      </c>
      <c r="C50" s="334">
        <f t="shared" si="1"/>
        <v>2860</v>
      </c>
      <c r="D50" s="342">
        <v>45272</v>
      </c>
      <c r="E50" s="341" t="s">
        <v>63</v>
      </c>
      <c r="F50" s="343"/>
      <c r="G50" s="344"/>
      <c r="H50" s="345"/>
      <c r="I50" s="346"/>
    </row>
    <row r="51" spans="1:9" x14ac:dyDescent="0.25">
      <c r="A51" s="332">
        <v>22</v>
      </c>
      <c r="B51" s="333">
        <v>130</v>
      </c>
      <c r="C51" s="334">
        <f t="shared" si="1"/>
        <v>2860</v>
      </c>
      <c r="D51" s="335">
        <v>45272</v>
      </c>
      <c r="E51" s="333" t="s">
        <v>63</v>
      </c>
      <c r="F51" s="336"/>
      <c r="G51" s="347">
        <f>SUM(C45:C51)</f>
        <v>35860</v>
      </c>
      <c r="H51" s="338">
        <v>2029</v>
      </c>
      <c r="I51" s="339">
        <v>45273</v>
      </c>
    </row>
    <row r="52" spans="1:9" x14ac:dyDescent="0.25">
      <c r="A52" s="340">
        <v>22</v>
      </c>
      <c r="B52" s="341">
        <v>310</v>
      </c>
      <c r="C52" s="334">
        <f t="shared" si="1"/>
        <v>6820</v>
      </c>
      <c r="D52" s="342">
        <v>45273</v>
      </c>
      <c r="E52" s="341" t="s">
        <v>64</v>
      </c>
      <c r="F52" s="343"/>
      <c r="G52" s="344"/>
      <c r="H52" s="345"/>
      <c r="I52" s="346"/>
    </row>
    <row r="53" spans="1:9" x14ac:dyDescent="0.25">
      <c r="A53" s="332">
        <v>22</v>
      </c>
      <c r="B53" s="333">
        <v>310</v>
      </c>
      <c r="C53" s="334">
        <f t="shared" si="1"/>
        <v>6820</v>
      </c>
      <c r="D53" s="335">
        <v>45273</v>
      </c>
      <c r="E53" s="333" t="s">
        <v>64</v>
      </c>
      <c r="F53" s="336"/>
      <c r="G53" s="337"/>
      <c r="H53" s="338"/>
      <c r="I53" s="339"/>
    </row>
    <row r="54" spans="1:9" x14ac:dyDescent="0.25">
      <c r="A54" s="340">
        <v>22</v>
      </c>
      <c r="B54" s="341">
        <v>310</v>
      </c>
      <c r="C54" s="334">
        <f t="shared" si="1"/>
        <v>6820</v>
      </c>
      <c r="D54" s="342">
        <v>45273</v>
      </c>
      <c r="E54" s="341" t="s">
        <v>64</v>
      </c>
      <c r="F54" s="343"/>
      <c r="G54" s="344"/>
      <c r="H54" s="345"/>
      <c r="I54" s="346"/>
    </row>
    <row r="55" spans="1:9" x14ac:dyDescent="0.25">
      <c r="A55" s="332">
        <v>22</v>
      </c>
      <c r="B55" s="333">
        <v>130</v>
      </c>
      <c r="C55" s="334">
        <f t="shared" si="1"/>
        <v>2860</v>
      </c>
      <c r="D55" s="335">
        <v>45273</v>
      </c>
      <c r="E55" s="333" t="s">
        <v>63</v>
      </c>
      <c r="F55" s="336"/>
      <c r="G55" s="337"/>
      <c r="H55" s="338"/>
      <c r="I55" s="339"/>
    </row>
    <row r="56" spans="1:9" x14ac:dyDescent="0.25">
      <c r="A56" s="340">
        <v>22</v>
      </c>
      <c r="B56" s="341">
        <v>310</v>
      </c>
      <c r="C56" s="334">
        <f t="shared" si="1"/>
        <v>6820</v>
      </c>
      <c r="D56" s="342">
        <v>45274</v>
      </c>
      <c r="E56" s="341" t="s">
        <v>64</v>
      </c>
      <c r="F56" s="343"/>
      <c r="G56" s="344"/>
      <c r="H56" s="345"/>
      <c r="I56" s="346"/>
    </row>
    <row r="57" spans="1:9" x14ac:dyDescent="0.25">
      <c r="A57" s="332">
        <v>22</v>
      </c>
      <c r="B57" s="333">
        <v>310</v>
      </c>
      <c r="C57" s="334">
        <f t="shared" si="1"/>
        <v>6820</v>
      </c>
      <c r="D57" s="335">
        <v>45274</v>
      </c>
      <c r="E57" s="333" t="s">
        <v>64</v>
      </c>
      <c r="F57" s="336"/>
      <c r="G57" s="337"/>
      <c r="H57" s="338"/>
      <c r="I57" s="339"/>
    </row>
    <row r="58" spans="1:9" x14ac:dyDescent="0.25">
      <c r="A58" s="340">
        <v>22</v>
      </c>
      <c r="B58" s="341">
        <v>130</v>
      </c>
      <c r="C58" s="334">
        <f t="shared" si="1"/>
        <v>2860</v>
      </c>
      <c r="D58" s="342">
        <v>45274</v>
      </c>
      <c r="E58" s="341" t="s">
        <v>63</v>
      </c>
      <c r="F58" s="343"/>
      <c r="G58" s="344"/>
      <c r="H58" s="345"/>
      <c r="I58" s="346"/>
    </row>
    <row r="59" spans="1:9" x14ac:dyDescent="0.25">
      <c r="A59" s="332">
        <v>22</v>
      </c>
      <c r="B59" s="333">
        <v>310</v>
      </c>
      <c r="C59" s="334">
        <f t="shared" si="1"/>
        <v>6820</v>
      </c>
      <c r="D59" s="335">
        <v>45275</v>
      </c>
      <c r="E59" s="333" t="s">
        <v>64</v>
      </c>
      <c r="F59" s="336"/>
      <c r="G59" s="337"/>
      <c r="H59" s="338"/>
      <c r="I59" s="339"/>
    </row>
    <row r="60" spans="1:9" x14ac:dyDescent="0.25">
      <c r="A60" s="340">
        <v>22</v>
      </c>
      <c r="B60" s="341">
        <v>310</v>
      </c>
      <c r="C60" s="334">
        <f t="shared" si="1"/>
        <v>6820</v>
      </c>
      <c r="D60" s="342">
        <v>45275</v>
      </c>
      <c r="E60" s="341" t="s">
        <v>64</v>
      </c>
      <c r="F60" s="343"/>
      <c r="G60" s="344">
        <v>20</v>
      </c>
      <c r="H60" s="345" t="s">
        <v>134</v>
      </c>
      <c r="I60" s="346"/>
    </row>
    <row r="61" spans="1:9" x14ac:dyDescent="0.25">
      <c r="A61" s="332">
        <v>22</v>
      </c>
      <c r="B61" s="333">
        <v>130</v>
      </c>
      <c r="C61" s="334">
        <f t="shared" si="1"/>
        <v>2860</v>
      </c>
      <c r="D61" s="335">
        <v>45275</v>
      </c>
      <c r="E61" s="333" t="s">
        <v>63</v>
      </c>
      <c r="F61" s="336"/>
      <c r="G61" s="347">
        <v>56300</v>
      </c>
      <c r="H61" s="338">
        <v>2057</v>
      </c>
      <c r="I61" s="339">
        <v>45276</v>
      </c>
    </row>
    <row r="62" spans="1:9" x14ac:dyDescent="0.25">
      <c r="A62" s="340">
        <v>22</v>
      </c>
      <c r="B62" s="341">
        <v>130</v>
      </c>
      <c r="C62" s="334">
        <f t="shared" si="1"/>
        <v>2860</v>
      </c>
      <c r="D62" s="342">
        <v>45282</v>
      </c>
      <c r="E62" s="341" t="s">
        <v>63</v>
      </c>
      <c r="F62" s="343"/>
      <c r="G62" s="347">
        <v>2860</v>
      </c>
      <c r="H62" s="345">
        <v>2130</v>
      </c>
      <c r="I62" s="346">
        <v>45288</v>
      </c>
    </row>
    <row r="63" spans="1:9" x14ac:dyDescent="0.25">
      <c r="A63" s="332">
        <v>22</v>
      </c>
      <c r="B63" s="333">
        <v>130</v>
      </c>
      <c r="C63" s="334">
        <f t="shared" si="1"/>
        <v>2860</v>
      </c>
      <c r="D63" s="335">
        <v>45289</v>
      </c>
      <c r="E63" s="333" t="s">
        <v>63</v>
      </c>
      <c r="F63" s="336"/>
      <c r="G63" s="337"/>
      <c r="H63" s="338"/>
      <c r="I63" s="339"/>
    </row>
    <row r="64" spans="1:9" x14ac:dyDescent="0.25">
      <c r="A64" s="340">
        <v>22</v>
      </c>
      <c r="B64" s="341">
        <v>130</v>
      </c>
      <c r="C64" s="334">
        <f t="shared" si="1"/>
        <v>2860</v>
      </c>
      <c r="D64" s="342">
        <v>45289</v>
      </c>
      <c r="E64" s="341" t="s">
        <v>63</v>
      </c>
      <c r="F64" s="343"/>
      <c r="G64" s="344"/>
      <c r="H64" s="345"/>
      <c r="I64" s="346"/>
    </row>
    <row r="65" spans="1:9" x14ac:dyDescent="0.25">
      <c r="A65" s="332">
        <v>22</v>
      </c>
      <c r="B65" s="333">
        <v>310</v>
      </c>
      <c r="C65" s="334">
        <f t="shared" si="1"/>
        <v>6820</v>
      </c>
      <c r="D65" s="335">
        <v>45289</v>
      </c>
      <c r="E65" s="333" t="s">
        <v>64</v>
      </c>
      <c r="F65" s="336"/>
      <c r="G65" s="337"/>
      <c r="H65" s="338"/>
      <c r="I65" s="339"/>
    </row>
    <row r="66" spans="1:9" x14ac:dyDescent="0.25">
      <c r="A66" s="340">
        <v>22</v>
      </c>
      <c r="B66" s="341">
        <v>130</v>
      </c>
      <c r="C66" s="334">
        <f t="shared" si="1"/>
        <v>2860</v>
      </c>
      <c r="D66" s="342">
        <v>45290</v>
      </c>
      <c r="E66" s="341" t="s">
        <v>63</v>
      </c>
      <c r="F66" s="343"/>
      <c r="G66" s="344"/>
      <c r="H66" s="345"/>
      <c r="I66" s="346"/>
    </row>
    <row r="67" spans="1:9" x14ac:dyDescent="0.25">
      <c r="A67" s="332">
        <v>22</v>
      </c>
      <c r="B67" s="333">
        <v>310</v>
      </c>
      <c r="C67" s="334">
        <f t="shared" si="1"/>
        <v>6820</v>
      </c>
      <c r="D67" s="335">
        <v>45290</v>
      </c>
      <c r="E67" s="333" t="s">
        <v>64</v>
      </c>
      <c r="F67" s="336"/>
      <c r="G67" s="337"/>
      <c r="H67" s="338"/>
      <c r="I67" s="339"/>
    </row>
    <row r="68" spans="1:9" x14ac:dyDescent="0.25">
      <c r="A68" s="340">
        <v>22</v>
      </c>
      <c r="B68" s="341">
        <v>310</v>
      </c>
      <c r="C68" s="334">
        <f t="shared" si="1"/>
        <v>6820</v>
      </c>
      <c r="D68" s="342">
        <v>45291</v>
      </c>
      <c r="E68" s="341" t="s">
        <v>64</v>
      </c>
      <c r="F68" s="343"/>
      <c r="G68" s="344"/>
      <c r="H68" s="345"/>
      <c r="I68" s="346"/>
    </row>
    <row r="69" spans="1:9" ht="21.75" thickBot="1" x14ac:dyDescent="0.3">
      <c r="A69" s="348">
        <v>22</v>
      </c>
      <c r="B69" s="349">
        <v>310</v>
      </c>
      <c r="C69" s="350">
        <f t="shared" ref="C69:C100" si="2">A69*B69</f>
        <v>6820</v>
      </c>
      <c r="D69" s="351">
        <v>45291</v>
      </c>
      <c r="E69" s="349" t="s">
        <v>64</v>
      </c>
      <c r="F69" s="352"/>
      <c r="G69" s="353"/>
      <c r="H69" s="354"/>
      <c r="I69" s="355"/>
    </row>
    <row r="70" spans="1:9" ht="37.5" customHeight="1" thickBot="1" x14ac:dyDescent="0.3">
      <c r="A70" s="356">
        <v>22</v>
      </c>
      <c r="B70" s="357">
        <v>130</v>
      </c>
      <c r="C70" s="358">
        <f t="shared" si="2"/>
        <v>2860</v>
      </c>
      <c r="D70" s="359">
        <v>45291</v>
      </c>
      <c r="E70" s="357" t="s">
        <v>63</v>
      </c>
      <c r="F70" s="360"/>
      <c r="G70" s="361">
        <v>38720</v>
      </c>
      <c r="H70" s="362">
        <v>2159</v>
      </c>
      <c r="I70" s="363">
        <v>44928</v>
      </c>
    </row>
    <row r="71" spans="1:9" x14ac:dyDescent="0.25">
      <c r="A71" s="364">
        <v>22</v>
      </c>
      <c r="B71" s="365">
        <v>310</v>
      </c>
      <c r="C71" s="365">
        <f t="shared" si="2"/>
        <v>6820</v>
      </c>
      <c r="D71" s="366">
        <v>45293</v>
      </c>
      <c r="E71" s="365" t="s">
        <v>64</v>
      </c>
      <c r="F71" s="367"/>
      <c r="G71" s="368"/>
      <c r="H71" s="369"/>
      <c r="I71" s="370"/>
    </row>
    <row r="72" spans="1:9" x14ac:dyDescent="0.25">
      <c r="A72" s="340">
        <v>22</v>
      </c>
      <c r="B72" s="341">
        <v>310</v>
      </c>
      <c r="C72" s="341">
        <f t="shared" si="2"/>
        <v>6820</v>
      </c>
      <c r="D72" s="342">
        <v>45293</v>
      </c>
      <c r="E72" s="341" t="s">
        <v>64</v>
      </c>
      <c r="F72" s="343"/>
      <c r="G72" s="344"/>
      <c r="H72" s="345"/>
      <c r="I72" s="346"/>
    </row>
    <row r="73" spans="1:9" x14ac:dyDescent="0.25">
      <c r="A73" s="332">
        <v>22</v>
      </c>
      <c r="B73" s="333">
        <v>310</v>
      </c>
      <c r="C73" s="333">
        <f t="shared" si="2"/>
        <v>6820</v>
      </c>
      <c r="D73" s="335">
        <v>45293</v>
      </c>
      <c r="E73" s="333" t="s">
        <v>64</v>
      </c>
      <c r="F73" s="336"/>
      <c r="G73" s="337"/>
      <c r="H73" s="338"/>
      <c r="I73" s="339"/>
    </row>
    <row r="74" spans="1:9" x14ac:dyDescent="0.25">
      <c r="A74" s="340">
        <v>22</v>
      </c>
      <c r="B74" s="341">
        <v>130</v>
      </c>
      <c r="C74" s="341">
        <f t="shared" si="2"/>
        <v>2860</v>
      </c>
      <c r="D74" s="342">
        <v>45293</v>
      </c>
      <c r="E74" s="341" t="s">
        <v>63</v>
      </c>
      <c r="F74" s="343"/>
      <c r="G74" s="344"/>
      <c r="H74" s="345"/>
      <c r="I74" s="346"/>
    </row>
    <row r="75" spans="1:9" x14ac:dyDescent="0.25">
      <c r="A75" s="332">
        <v>22</v>
      </c>
      <c r="B75" s="333">
        <v>130</v>
      </c>
      <c r="C75" s="333">
        <f t="shared" si="2"/>
        <v>2860</v>
      </c>
      <c r="D75" s="335">
        <v>45293</v>
      </c>
      <c r="E75" s="333" t="s">
        <v>63</v>
      </c>
      <c r="F75" s="336"/>
      <c r="G75" s="337"/>
      <c r="H75" s="338"/>
      <c r="I75" s="339"/>
    </row>
    <row r="76" spans="1:9" x14ac:dyDescent="0.25">
      <c r="A76" s="340">
        <v>22</v>
      </c>
      <c r="B76" s="341">
        <v>130</v>
      </c>
      <c r="C76" s="341">
        <f t="shared" si="2"/>
        <v>2860</v>
      </c>
      <c r="D76" s="342">
        <v>45293</v>
      </c>
      <c r="E76" s="341" t="s">
        <v>63</v>
      </c>
      <c r="F76" s="343"/>
      <c r="G76" s="347">
        <v>29040</v>
      </c>
      <c r="H76" s="345">
        <v>2176</v>
      </c>
      <c r="I76" s="346">
        <v>45295</v>
      </c>
    </row>
    <row r="77" spans="1:9" x14ac:dyDescent="0.25">
      <c r="A77" s="332">
        <v>44</v>
      </c>
      <c r="B77" s="333">
        <v>310</v>
      </c>
      <c r="C77" s="333">
        <f t="shared" si="2"/>
        <v>13640</v>
      </c>
      <c r="D77" s="335">
        <v>45296</v>
      </c>
      <c r="E77" s="333" t="s">
        <v>64</v>
      </c>
      <c r="F77" s="336"/>
      <c r="G77" s="337"/>
      <c r="H77" s="338"/>
      <c r="I77" s="339"/>
    </row>
    <row r="78" spans="1:9" x14ac:dyDescent="0.25">
      <c r="A78" s="340">
        <v>22</v>
      </c>
      <c r="B78" s="341">
        <v>130</v>
      </c>
      <c r="C78" s="341">
        <f t="shared" si="2"/>
        <v>2860</v>
      </c>
      <c r="D78" s="342">
        <v>45296</v>
      </c>
      <c r="E78" s="341" t="s">
        <v>63</v>
      </c>
      <c r="F78" s="343"/>
      <c r="G78" s="347">
        <v>10000</v>
      </c>
      <c r="H78" s="345">
        <v>2184</v>
      </c>
      <c r="I78" s="346">
        <v>45297</v>
      </c>
    </row>
    <row r="79" spans="1:9" x14ac:dyDescent="0.25">
      <c r="A79" s="332">
        <v>22</v>
      </c>
      <c r="B79" s="333">
        <v>310</v>
      </c>
      <c r="C79" s="333">
        <f t="shared" si="2"/>
        <v>6820</v>
      </c>
      <c r="D79" s="335">
        <v>45298</v>
      </c>
      <c r="E79" s="333" t="s">
        <v>64</v>
      </c>
      <c r="F79" s="336"/>
      <c r="G79" s="337"/>
      <c r="H79" s="338"/>
      <c r="I79" s="339"/>
    </row>
    <row r="80" spans="1:9" x14ac:dyDescent="0.25">
      <c r="A80" s="340">
        <v>22</v>
      </c>
      <c r="B80" s="341">
        <v>310</v>
      </c>
      <c r="C80" s="341">
        <f t="shared" si="2"/>
        <v>6820</v>
      </c>
      <c r="D80" s="342">
        <v>45298</v>
      </c>
      <c r="E80" s="341" t="s">
        <v>64</v>
      </c>
      <c r="F80" s="343"/>
      <c r="G80" s="344"/>
      <c r="H80" s="345"/>
      <c r="I80" s="346"/>
    </row>
    <row r="81" spans="1:9" x14ac:dyDescent="0.25">
      <c r="A81" s="332">
        <v>22</v>
      </c>
      <c r="B81" s="333">
        <v>130</v>
      </c>
      <c r="C81" s="333">
        <f t="shared" si="2"/>
        <v>2860</v>
      </c>
      <c r="D81" s="335">
        <v>45298</v>
      </c>
      <c r="E81" s="333" t="s">
        <v>63</v>
      </c>
      <c r="F81" s="336"/>
      <c r="G81" s="337"/>
      <c r="H81" s="338"/>
      <c r="I81" s="339"/>
    </row>
    <row r="82" spans="1:9" x14ac:dyDescent="0.25">
      <c r="A82" s="340">
        <v>22</v>
      </c>
      <c r="B82" s="341">
        <v>130</v>
      </c>
      <c r="C82" s="341">
        <f t="shared" si="2"/>
        <v>2860</v>
      </c>
      <c r="D82" s="342">
        <v>45298</v>
      </c>
      <c r="E82" s="341" t="s">
        <v>63</v>
      </c>
      <c r="F82" s="343"/>
      <c r="G82" s="347">
        <v>6500</v>
      </c>
      <c r="H82" s="345">
        <v>2204</v>
      </c>
      <c r="I82" s="346">
        <v>45300</v>
      </c>
    </row>
    <row r="83" spans="1:9" x14ac:dyDescent="0.25">
      <c r="A83" s="332">
        <v>22</v>
      </c>
      <c r="B83" s="333">
        <v>310</v>
      </c>
      <c r="C83" s="333">
        <f t="shared" si="2"/>
        <v>6820</v>
      </c>
      <c r="D83" s="335">
        <v>45300</v>
      </c>
      <c r="E83" s="333" t="s">
        <v>64</v>
      </c>
      <c r="F83" s="336"/>
      <c r="G83" s="337"/>
      <c r="H83" s="338"/>
      <c r="I83" s="339"/>
    </row>
    <row r="84" spans="1:9" x14ac:dyDescent="0.25">
      <c r="A84" s="340">
        <v>22</v>
      </c>
      <c r="B84" s="341">
        <v>310</v>
      </c>
      <c r="C84" s="341">
        <f t="shared" si="2"/>
        <v>6820</v>
      </c>
      <c r="D84" s="342">
        <v>45300</v>
      </c>
      <c r="E84" s="341" t="s">
        <v>64</v>
      </c>
      <c r="F84" s="343"/>
      <c r="G84" s="347">
        <v>19360</v>
      </c>
      <c r="H84" s="345">
        <v>2225</v>
      </c>
      <c r="I84" s="346">
        <v>45302</v>
      </c>
    </row>
    <row r="85" spans="1:9" x14ac:dyDescent="0.25">
      <c r="A85" s="332">
        <v>22</v>
      </c>
      <c r="B85" s="333">
        <v>310</v>
      </c>
      <c r="C85" s="333">
        <f t="shared" si="2"/>
        <v>6820</v>
      </c>
      <c r="D85" s="335">
        <v>45300</v>
      </c>
      <c r="E85" s="333" t="s">
        <v>64</v>
      </c>
      <c r="F85" s="336"/>
      <c r="G85" s="337"/>
      <c r="H85" s="338"/>
      <c r="I85" s="339"/>
    </row>
    <row r="86" spans="1:9" x14ac:dyDescent="0.25">
      <c r="A86" s="340">
        <v>22</v>
      </c>
      <c r="B86" s="341">
        <v>130</v>
      </c>
      <c r="C86" s="341">
        <f t="shared" si="2"/>
        <v>2860</v>
      </c>
      <c r="D86" s="342">
        <v>45300</v>
      </c>
      <c r="E86" s="341" t="s">
        <v>63</v>
      </c>
      <c r="F86" s="343"/>
      <c r="G86" s="347">
        <v>23320</v>
      </c>
      <c r="H86" s="345">
        <v>2231</v>
      </c>
      <c r="I86" s="346">
        <v>45304</v>
      </c>
    </row>
    <row r="87" spans="1:9" x14ac:dyDescent="0.25">
      <c r="A87" s="340">
        <v>22</v>
      </c>
      <c r="B87" s="341">
        <v>310</v>
      </c>
      <c r="C87" s="341">
        <f t="shared" si="2"/>
        <v>6820</v>
      </c>
      <c r="D87" s="342">
        <v>45310</v>
      </c>
      <c r="E87" s="341" t="s">
        <v>64</v>
      </c>
      <c r="F87" s="343"/>
      <c r="G87" s="344"/>
      <c r="H87" s="345"/>
      <c r="I87" s="346"/>
    </row>
    <row r="88" spans="1:9" x14ac:dyDescent="0.25">
      <c r="A88" s="332">
        <v>22</v>
      </c>
      <c r="B88" s="333">
        <v>130</v>
      </c>
      <c r="C88" s="333">
        <f t="shared" si="2"/>
        <v>2860</v>
      </c>
      <c r="D88" s="335">
        <v>45310</v>
      </c>
      <c r="E88" s="333" t="s">
        <v>63</v>
      </c>
      <c r="F88" s="336"/>
      <c r="G88" s="337">
        <v>9680</v>
      </c>
      <c r="H88" s="338">
        <v>2304</v>
      </c>
      <c r="I88" s="339">
        <v>45314</v>
      </c>
    </row>
    <row r="89" spans="1:9" x14ac:dyDescent="0.25">
      <c r="A89" s="340">
        <v>3</v>
      </c>
      <c r="B89" s="341">
        <v>800</v>
      </c>
      <c r="C89" s="341">
        <f t="shared" si="2"/>
        <v>2400</v>
      </c>
      <c r="D89" s="342">
        <v>45340</v>
      </c>
      <c r="E89" s="341" t="s">
        <v>63</v>
      </c>
      <c r="F89" s="343" t="s">
        <v>185</v>
      </c>
      <c r="G89" s="344"/>
      <c r="H89" s="345"/>
      <c r="I89" s="346"/>
    </row>
    <row r="90" spans="1:9" x14ac:dyDescent="0.25">
      <c r="A90" s="332">
        <v>22</v>
      </c>
      <c r="B90" s="333">
        <v>140</v>
      </c>
      <c r="C90" s="333">
        <f t="shared" si="2"/>
        <v>3080</v>
      </c>
      <c r="D90" s="335">
        <v>45341</v>
      </c>
      <c r="E90" s="341" t="s">
        <v>63</v>
      </c>
      <c r="F90" s="336"/>
      <c r="G90" s="337"/>
      <c r="H90" s="338"/>
      <c r="I90" s="339"/>
    </row>
    <row r="91" spans="1:9" x14ac:dyDescent="0.25">
      <c r="A91" s="340">
        <v>22</v>
      </c>
      <c r="B91" s="341">
        <v>140</v>
      </c>
      <c r="C91" s="341">
        <f t="shared" si="2"/>
        <v>3080</v>
      </c>
      <c r="D91" s="342">
        <v>45341</v>
      </c>
      <c r="E91" s="341" t="s">
        <v>63</v>
      </c>
      <c r="F91" s="343"/>
      <c r="G91" s="337">
        <v>8560</v>
      </c>
      <c r="H91" s="338">
        <v>2496</v>
      </c>
      <c r="I91" s="339">
        <v>45342</v>
      </c>
    </row>
    <row r="92" spans="1:9" x14ac:dyDescent="0.25">
      <c r="A92" s="332">
        <v>23</v>
      </c>
      <c r="B92" s="333">
        <v>340</v>
      </c>
      <c r="C92" s="333">
        <f t="shared" si="2"/>
        <v>7820</v>
      </c>
      <c r="D92" s="335">
        <v>45345</v>
      </c>
      <c r="E92" s="333" t="s">
        <v>64</v>
      </c>
      <c r="F92" s="336"/>
      <c r="G92" s="337"/>
      <c r="H92" s="338"/>
      <c r="I92" s="339"/>
    </row>
    <row r="93" spans="1:9" x14ac:dyDescent="0.25">
      <c r="A93" s="340">
        <v>22</v>
      </c>
      <c r="B93" s="341">
        <v>340</v>
      </c>
      <c r="C93" s="341">
        <f t="shared" si="2"/>
        <v>7480</v>
      </c>
      <c r="D93" s="342">
        <v>45345</v>
      </c>
      <c r="E93" s="341" t="s">
        <v>64</v>
      </c>
      <c r="F93" s="343"/>
      <c r="G93" s="344"/>
      <c r="H93" s="345"/>
      <c r="I93" s="346"/>
    </row>
    <row r="94" spans="1:9" x14ac:dyDescent="0.25">
      <c r="A94" s="332">
        <v>22</v>
      </c>
      <c r="B94" s="333">
        <v>140</v>
      </c>
      <c r="C94" s="333">
        <f t="shared" si="2"/>
        <v>3080</v>
      </c>
      <c r="D94" s="342">
        <v>45345</v>
      </c>
      <c r="E94" s="333" t="s">
        <v>63</v>
      </c>
      <c r="F94" s="336"/>
      <c r="G94" s="337"/>
      <c r="H94" s="338"/>
      <c r="I94" s="339"/>
    </row>
    <row r="95" spans="1:9" x14ac:dyDescent="0.25">
      <c r="A95" s="340">
        <v>22</v>
      </c>
      <c r="B95" s="341">
        <v>140</v>
      </c>
      <c r="C95" s="341">
        <f t="shared" si="2"/>
        <v>3080</v>
      </c>
      <c r="D95" s="342">
        <v>45345</v>
      </c>
      <c r="E95" s="341" t="s">
        <v>63</v>
      </c>
      <c r="F95" s="343"/>
      <c r="G95" s="344"/>
      <c r="H95" s="345"/>
      <c r="I95" s="346"/>
    </row>
    <row r="96" spans="1:9" x14ac:dyDescent="0.25">
      <c r="A96" s="332">
        <v>3</v>
      </c>
      <c r="B96" s="333">
        <v>800</v>
      </c>
      <c r="C96" s="333">
        <f t="shared" si="2"/>
        <v>2400</v>
      </c>
      <c r="D96" s="335">
        <v>45345</v>
      </c>
      <c r="E96" s="333" t="s">
        <v>63</v>
      </c>
      <c r="F96" s="336" t="s">
        <v>185</v>
      </c>
      <c r="G96" s="337"/>
      <c r="H96" s="338"/>
      <c r="I96" s="339"/>
    </row>
    <row r="97" spans="1:9" ht="39.75" customHeight="1" x14ac:dyDescent="0.25">
      <c r="A97" s="340">
        <v>3</v>
      </c>
      <c r="B97" s="341">
        <v>450</v>
      </c>
      <c r="C97" s="341">
        <f t="shared" si="2"/>
        <v>1350</v>
      </c>
      <c r="D97" s="342">
        <v>45345</v>
      </c>
      <c r="E97" s="341" t="s">
        <v>186</v>
      </c>
      <c r="F97" s="371" t="s">
        <v>187</v>
      </c>
      <c r="G97" s="344"/>
      <c r="H97" s="345"/>
      <c r="I97" s="346"/>
    </row>
    <row r="98" spans="1:9" x14ac:dyDescent="0.25">
      <c r="A98" s="332">
        <v>22</v>
      </c>
      <c r="B98" s="333">
        <v>340</v>
      </c>
      <c r="C98" s="333">
        <f t="shared" si="2"/>
        <v>7480</v>
      </c>
      <c r="D98" s="335">
        <v>45347</v>
      </c>
      <c r="E98" s="333" t="s">
        <v>64</v>
      </c>
      <c r="F98" s="336"/>
      <c r="G98" s="337"/>
      <c r="H98" s="338"/>
      <c r="I98" s="339"/>
    </row>
    <row r="99" spans="1:9" x14ac:dyDescent="0.25">
      <c r="A99" s="340">
        <v>22</v>
      </c>
      <c r="B99" s="341">
        <v>340</v>
      </c>
      <c r="C99" s="341">
        <f t="shared" si="2"/>
        <v>7480</v>
      </c>
      <c r="D99" s="342">
        <v>45347</v>
      </c>
      <c r="E99" s="341" t="s">
        <v>64</v>
      </c>
      <c r="F99" s="343"/>
      <c r="G99" s="344"/>
      <c r="H99" s="345"/>
      <c r="I99" s="346"/>
    </row>
    <row r="100" spans="1:9" x14ac:dyDescent="0.25">
      <c r="A100" s="332">
        <v>22</v>
      </c>
      <c r="B100" s="333">
        <v>140</v>
      </c>
      <c r="C100" s="333">
        <f t="shared" si="2"/>
        <v>3080</v>
      </c>
      <c r="D100" s="342">
        <v>45347</v>
      </c>
      <c r="E100" s="333" t="s">
        <v>63</v>
      </c>
      <c r="F100" s="336"/>
      <c r="G100" s="337"/>
      <c r="H100" s="338"/>
      <c r="I100" s="339"/>
    </row>
    <row r="101" spans="1:9" x14ac:dyDescent="0.25">
      <c r="A101" s="340">
        <v>22</v>
      </c>
      <c r="B101" s="341">
        <v>140</v>
      </c>
      <c r="C101" s="341">
        <f t="shared" ref="C101:C132" si="3">A101*B101</f>
        <v>3080</v>
      </c>
      <c r="D101" s="342">
        <v>45347</v>
      </c>
      <c r="E101" s="341" t="s">
        <v>63</v>
      </c>
      <c r="F101" s="343"/>
      <c r="G101" s="344"/>
      <c r="H101" s="345"/>
      <c r="I101" s="346"/>
    </row>
    <row r="102" spans="1:9" x14ac:dyDescent="0.25">
      <c r="A102" s="332">
        <v>3</v>
      </c>
      <c r="B102" s="333">
        <v>450</v>
      </c>
      <c r="C102" s="333">
        <f t="shared" si="3"/>
        <v>1350</v>
      </c>
      <c r="D102" s="335">
        <v>45347</v>
      </c>
      <c r="E102" s="333" t="s">
        <v>186</v>
      </c>
      <c r="F102" s="372" t="s">
        <v>187</v>
      </c>
      <c r="G102" s="337"/>
      <c r="H102" s="338"/>
      <c r="I102" s="339"/>
    </row>
    <row r="103" spans="1:9" x14ac:dyDescent="0.25">
      <c r="A103" s="340">
        <v>1</v>
      </c>
      <c r="B103" s="341">
        <v>800</v>
      </c>
      <c r="C103" s="341">
        <f t="shared" si="3"/>
        <v>800</v>
      </c>
      <c r="D103" s="342">
        <v>45348</v>
      </c>
      <c r="E103" s="341" t="s">
        <v>63</v>
      </c>
      <c r="F103" s="343" t="s">
        <v>192</v>
      </c>
      <c r="G103" s="344">
        <v>48480</v>
      </c>
      <c r="H103" s="345">
        <v>2541</v>
      </c>
      <c r="I103" s="346">
        <v>45350</v>
      </c>
    </row>
    <row r="104" spans="1:9" x14ac:dyDescent="0.25">
      <c r="A104" s="332">
        <v>22</v>
      </c>
      <c r="B104" s="333">
        <v>340</v>
      </c>
      <c r="C104" s="333">
        <f t="shared" si="3"/>
        <v>7480</v>
      </c>
      <c r="D104" s="335">
        <v>45350</v>
      </c>
      <c r="E104" s="333" t="s">
        <v>64</v>
      </c>
      <c r="F104" s="336"/>
      <c r="G104" s="337"/>
      <c r="H104" s="338"/>
      <c r="I104" s="339"/>
    </row>
    <row r="105" spans="1:9" x14ac:dyDescent="0.25">
      <c r="A105" s="340">
        <v>22</v>
      </c>
      <c r="B105" s="333">
        <v>340</v>
      </c>
      <c r="C105" s="341">
        <f t="shared" si="3"/>
        <v>7480</v>
      </c>
      <c r="D105" s="335">
        <v>45350</v>
      </c>
      <c r="E105" s="333" t="s">
        <v>64</v>
      </c>
      <c r="F105" s="343"/>
      <c r="G105" s="344"/>
      <c r="H105" s="345"/>
      <c r="I105" s="346"/>
    </row>
    <row r="106" spans="1:9" x14ac:dyDescent="0.25">
      <c r="A106" s="332">
        <v>22</v>
      </c>
      <c r="B106" s="333">
        <v>340</v>
      </c>
      <c r="C106" s="333">
        <f t="shared" si="3"/>
        <v>7480</v>
      </c>
      <c r="D106" s="335">
        <v>45350</v>
      </c>
      <c r="E106" s="333" t="s">
        <v>64</v>
      </c>
      <c r="F106" s="336"/>
      <c r="G106" s="337"/>
      <c r="H106" s="338"/>
      <c r="I106" s="339"/>
    </row>
    <row r="107" spans="1:9" x14ac:dyDescent="0.25">
      <c r="A107" s="340">
        <v>22</v>
      </c>
      <c r="B107" s="333">
        <v>340</v>
      </c>
      <c r="C107" s="341">
        <f t="shared" si="3"/>
        <v>7480</v>
      </c>
      <c r="D107" s="335">
        <v>45350</v>
      </c>
      <c r="E107" s="333" t="s">
        <v>64</v>
      </c>
      <c r="F107" s="343"/>
      <c r="G107" s="344"/>
      <c r="H107" s="345"/>
      <c r="I107" s="346"/>
    </row>
    <row r="108" spans="1:9" x14ac:dyDescent="0.25">
      <c r="A108" s="332">
        <v>22</v>
      </c>
      <c r="B108" s="333">
        <v>140</v>
      </c>
      <c r="C108" s="333">
        <f t="shared" si="3"/>
        <v>3080</v>
      </c>
      <c r="D108" s="335">
        <v>45350</v>
      </c>
      <c r="E108" s="333" t="s">
        <v>63</v>
      </c>
      <c r="F108" s="336"/>
      <c r="G108" s="337"/>
      <c r="H108" s="338"/>
      <c r="I108" s="339"/>
    </row>
    <row r="109" spans="1:9" x14ac:dyDescent="0.25">
      <c r="A109" s="340">
        <v>22</v>
      </c>
      <c r="B109" s="333">
        <v>140</v>
      </c>
      <c r="C109" s="341">
        <f t="shared" si="3"/>
        <v>3080</v>
      </c>
      <c r="D109" s="335">
        <v>45350</v>
      </c>
      <c r="E109" s="341" t="s">
        <v>63</v>
      </c>
      <c r="F109" s="343"/>
      <c r="G109" s="344"/>
      <c r="H109" s="345"/>
      <c r="I109" s="346"/>
    </row>
    <row r="110" spans="1:9" x14ac:dyDescent="0.25">
      <c r="A110" s="332">
        <v>6</v>
      </c>
      <c r="B110" s="333">
        <v>450</v>
      </c>
      <c r="C110" s="333">
        <f t="shared" si="3"/>
        <v>2700</v>
      </c>
      <c r="D110" s="335">
        <v>45350</v>
      </c>
      <c r="E110" s="333" t="s">
        <v>186</v>
      </c>
      <c r="F110" s="372" t="s">
        <v>187</v>
      </c>
      <c r="G110" s="337">
        <v>38780</v>
      </c>
      <c r="H110" s="338">
        <v>2549</v>
      </c>
      <c r="I110" s="339">
        <v>45351</v>
      </c>
    </row>
    <row r="111" spans="1:9" x14ac:dyDescent="0.25">
      <c r="A111" s="340">
        <v>3</v>
      </c>
      <c r="B111" s="341">
        <v>800</v>
      </c>
      <c r="C111" s="341">
        <f t="shared" si="3"/>
        <v>2400</v>
      </c>
      <c r="D111" s="342">
        <v>45353</v>
      </c>
      <c r="E111" s="341" t="s">
        <v>63</v>
      </c>
      <c r="F111" s="341" t="s">
        <v>193</v>
      </c>
      <c r="G111" s="344"/>
      <c r="H111" s="345"/>
      <c r="I111" s="346"/>
    </row>
    <row r="112" spans="1:9" x14ac:dyDescent="0.25">
      <c r="A112" s="332">
        <v>1</v>
      </c>
      <c r="B112" s="333">
        <v>800</v>
      </c>
      <c r="C112" s="333">
        <f t="shared" si="3"/>
        <v>800</v>
      </c>
      <c r="D112" s="335">
        <v>45354</v>
      </c>
      <c r="E112" s="333" t="s">
        <v>194</v>
      </c>
      <c r="F112" s="336" t="s">
        <v>192</v>
      </c>
      <c r="G112" s="337">
        <v>2400</v>
      </c>
      <c r="H112" s="338">
        <v>2560</v>
      </c>
      <c r="I112" s="339">
        <v>45353</v>
      </c>
    </row>
    <row r="113" spans="1:9" x14ac:dyDescent="0.25">
      <c r="A113" s="340">
        <v>22</v>
      </c>
      <c r="B113" s="341">
        <v>140</v>
      </c>
      <c r="C113" s="341">
        <f t="shared" si="3"/>
        <v>3080</v>
      </c>
      <c r="D113" s="335">
        <v>45354</v>
      </c>
      <c r="E113" s="333" t="s">
        <v>194</v>
      </c>
      <c r="F113" s="343"/>
      <c r="G113" s="344">
        <v>800</v>
      </c>
      <c r="H113" s="345">
        <v>2564</v>
      </c>
      <c r="I113" s="346">
        <v>45354</v>
      </c>
    </row>
    <row r="114" spans="1:9" x14ac:dyDescent="0.25">
      <c r="A114" s="332">
        <v>22</v>
      </c>
      <c r="B114" s="333">
        <v>140</v>
      </c>
      <c r="C114" s="333">
        <f t="shared" si="3"/>
        <v>3080</v>
      </c>
      <c r="D114" s="335">
        <v>45354</v>
      </c>
      <c r="E114" s="333" t="s">
        <v>194</v>
      </c>
      <c r="F114" s="336"/>
      <c r="G114" s="337"/>
      <c r="H114" s="338"/>
      <c r="I114" s="339"/>
    </row>
    <row r="115" spans="1:9" x14ac:dyDescent="0.25">
      <c r="A115" s="340">
        <v>22</v>
      </c>
      <c r="B115" s="341">
        <v>340</v>
      </c>
      <c r="C115" s="341">
        <f t="shared" si="3"/>
        <v>7480</v>
      </c>
      <c r="D115" s="335">
        <v>45354</v>
      </c>
      <c r="E115" s="341" t="s">
        <v>64</v>
      </c>
      <c r="F115" s="343"/>
      <c r="G115" s="344"/>
      <c r="H115" s="345"/>
      <c r="I115" s="346"/>
    </row>
    <row r="116" spans="1:9" x14ac:dyDescent="0.25">
      <c r="A116" s="332">
        <v>22</v>
      </c>
      <c r="B116" s="333">
        <v>340</v>
      </c>
      <c r="C116" s="333">
        <f t="shared" si="3"/>
        <v>7480</v>
      </c>
      <c r="D116" s="335">
        <v>45354</v>
      </c>
      <c r="E116" s="333" t="s">
        <v>64</v>
      </c>
      <c r="F116" s="336"/>
      <c r="G116" s="337"/>
      <c r="H116" s="338"/>
      <c r="I116" s="339"/>
    </row>
    <row r="117" spans="1:9" x14ac:dyDescent="0.25">
      <c r="A117" s="340">
        <v>22</v>
      </c>
      <c r="B117" s="341">
        <v>340</v>
      </c>
      <c r="C117" s="341">
        <f t="shared" si="3"/>
        <v>7480</v>
      </c>
      <c r="D117" s="335">
        <v>45354</v>
      </c>
      <c r="E117" s="341" t="s">
        <v>64</v>
      </c>
      <c r="F117" s="343"/>
      <c r="G117" s="344"/>
      <c r="H117" s="345"/>
      <c r="I117" s="346"/>
    </row>
    <row r="118" spans="1:9" x14ac:dyDescent="0.25">
      <c r="A118" s="332">
        <v>5</v>
      </c>
      <c r="B118" s="333">
        <v>450</v>
      </c>
      <c r="C118" s="333">
        <f t="shared" si="3"/>
        <v>2250</v>
      </c>
      <c r="D118" s="335">
        <v>45354</v>
      </c>
      <c r="E118" s="333" t="s">
        <v>186</v>
      </c>
      <c r="F118" s="372" t="s">
        <v>187</v>
      </c>
      <c r="G118" s="337"/>
      <c r="H118" s="338"/>
      <c r="I118" s="339"/>
    </row>
    <row r="119" spans="1:9" x14ac:dyDescent="0.25">
      <c r="A119" s="340">
        <v>5</v>
      </c>
      <c r="B119" s="341">
        <v>750</v>
      </c>
      <c r="C119" s="341">
        <f t="shared" si="3"/>
        <v>3750</v>
      </c>
      <c r="D119" s="342">
        <v>45355</v>
      </c>
      <c r="E119" s="341" t="s">
        <v>63</v>
      </c>
      <c r="F119" s="343" t="s">
        <v>195</v>
      </c>
      <c r="G119" s="344"/>
      <c r="H119" s="345"/>
      <c r="I119" s="346"/>
    </row>
    <row r="120" spans="1:9" x14ac:dyDescent="0.25">
      <c r="A120" s="332">
        <v>22</v>
      </c>
      <c r="B120" s="333">
        <v>140</v>
      </c>
      <c r="C120" s="333">
        <f t="shared" si="3"/>
        <v>3080</v>
      </c>
      <c r="D120" s="335">
        <v>45356</v>
      </c>
      <c r="E120" s="333" t="s">
        <v>63</v>
      </c>
      <c r="F120" s="336"/>
      <c r="G120" s="337">
        <v>6800</v>
      </c>
      <c r="H120" s="338">
        <v>2572</v>
      </c>
      <c r="I120" s="339">
        <v>45356</v>
      </c>
    </row>
    <row r="121" spans="1:9" x14ac:dyDescent="0.25">
      <c r="A121" s="340">
        <v>22</v>
      </c>
      <c r="B121" s="341">
        <v>140</v>
      </c>
      <c r="C121" s="341">
        <f t="shared" si="3"/>
        <v>3080</v>
      </c>
      <c r="D121" s="342">
        <v>45356</v>
      </c>
      <c r="E121" s="341" t="s">
        <v>125</v>
      </c>
      <c r="F121" s="343"/>
      <c r="G121" s="344"/>
      <c r="H121" s="345"/>
      <c r="I121" s="346"/>
    </row>
    <row r="122" spans="1:9" x14ac:dyDescent="0.25">
      <c r="A122" s="332">
        <v>22</v>
      </c>
      <c r="B122" s="333">
        <v>340</v>
      </c>
      <c r="C122" s="333">
        <f t="shared" si="3"/>
        <v>7480</v>
      </c>
      <c r="D122" s="335">
        <v>45356</v>
      </c>
      <c r="E122" s="333" t="s">
        <v>64</v>
      </c>
      <c r="F122" s="336"/>
      <c r="G122" s="337"/>
      <c r="H122" s="338"/>
      <c r="I122" s="339"/>
    </row>
    <row r="123" spans="1:9" ht="42" x14ac:dyDescent="0.25">
      <c r="A123" s="340">
        <v>3</v>
      </c>
      <c r="B123" s="341">
        <v>450</v>
      </c>
      <c r="C123" s="341">
        <f t="shared" si="3"/>
        <v>1350</v>
      </c>
      <c r="D123" s="342">
        <v>45356</v>
      </c>
      <c r="E123" s="341" t="s">
        <v>125</v>
      </c>
      <c r="F123" s="371" t="s">
        <v>196</v>
      </c>
      <c r="G123" s="344">
        <v>43590</v>
      </c>
      <c r="H123" s="345">
        <v>2579</v>
      </c>
      <c r="I123" s="346">
        <v>45357</v>
      </c>
    </row>
    <row r="124" spans="1:9" x14ac:dyDescent="0.25">
      <c r="A124" s="332">
        <v>22</v>
      </c>
      <c r="B124" s="333">
        <v>340</v>
      </c>
      <c r="C124" s="333">
        <f t="shared" si="3"/>
        <v>7480</v>
      </c>
      <c r="D124" s="335">
        <v>45358</v>
      </c>
      <c r="E124" s="333" t="s">
        <v>64</v>
      </c>
      <c r="F124" s="336"/>
      <c r="G124" s="337"/>
      <c r="H124" s="338"/>
      <c r="I124" s="339"/>
    </row>
    <row r="125" spans="1:9" x14ac:dyDescent="0.25">
      <c r="A125" s="340">
        <v>22</v>
      </c>
      <c r="B125" s="341">
        <v>340</v>
      </c>
      <c r="C125" s="341">
        <f t="shared" si="3"/>
        <v>7480</v>
      </c>
      <c r="D125" s="335">
        <v>45358</v>
      </c>
      <c r="E125" s="333" t="s">
        <v>64</v>
      </c>
      <c r="F125" s="343"/>
      <c r="G125" s="344"/>
      <c r="H125" s="345"/>
      <c r="I125" s="346"/>
    </row>
    <row r="126" spans="1:9" x14ac:dyDescent="0.25">
      <c r="A126" s="332">
        <v>22</v>
      </c>
      <c r="B126" s="333">
        <v>340</v>
      </c>
      <c r="C126" s="333">
        <f t="shared" si="3"/>
        <v>7480</v>
      </c>
      <c r="D126" s="335">
        <v>45358</v>
      </c>
      <c r="E126" s="333" t="s">
        <v>64</v>
      </c>
      <c r="F126" s="336"/>
      <c r="G126" s="337"/>
      <c r="H126" s="338"/>
      <c r="I126" s="339"/>
    </row>
    <row r="127" spans="1:9" x14ac:dyDescent="0.25">
      <c r="A127" s="332">
        <v>22</v>
      </c>
      <c r="B127" s="333">
        <v>340</v>
      </c>
      <c r="C127" s="341">
        <f t="shared" si="3"/>
        <v>7480</v>
      </c>
      <c r="D127" s="335">
        <v>45358</v>
      </c>
      <c r="E127" s="333" t="s">
        <v>64</v>
      </c>
      <c r="F127" s="343"/>
      <c r="G127" s="344"/>
      <c r="H127" s="345"/>
      <c r="I127" s="346"/>
    </row>
    <row r="128" spans="1:9" x14ac:dyDescent="0.25">
      <c r="A128" s="332">
        <v>22</v>
      </c>
      <c r="B128" s="333">
        <v>140</v>
      </c>
      <c r="C128" s="333">
        <f t="shared" si="3"/>
        <v>3080</v>
      </c>
      <c r="D128" s="335">
        <v>45358</v>
      </c>
      <c r="E128" s="333" t="s">
        <v>63</v>
      </c>
      <c r="F128" s="336"/>
      <c r="G128" s="337"/>
      <c r="H128" s="338"/>
      <c r="I128" s="339"/>
    </row>
    <row r="129" spans="1:9" x14ac:dyDescent="0.25">
      <c r="A129" s="340">
        <v>22</v>
      </c>
      <c r="B129" s="341">
        <v>140</v>
      </c>
      <c r="C129" s="341">
        <f t="shared" si="3"/>
        <v>3080</v>
      </c>
      <c r="D129" s="342">
        <v>45358</v>
      </c>
      <c r="E129" s="341" t="s">
        <v>63</v>
      </c>
      <c r="F129" s="343"/>
      <c r="G129" s="344"/>
      <c r="H129" s="345"/>
      <c r="I129" s="346"/>
    </row>
    <row r="130" spans="1:9" x14ac:dyDescent="0.25">
      <c r="A130" s="332">
        <v>2700</v>
      </c>
      <c r="B130" s="333">
        <v>1</v>
      </c>
      <c r="C130" s="333">
        <f t="shared" si="3"/>
        <v>2700</v>
      </c>
      <c r="D130" s="335">
        <v>45358</v>
      </c>
      <c r="E130" s="333" t="s">
        <v>63</v>
      </c>
      <c r="F130" s="336" t="s">
        <v>197</v>
      </c>
      <c r="G130" s="337"/>
      <c r="H130" s="338"/>
      <c r="I130" s="339"/>
    </row>
    <row r="131" spans="1:9" x14ac:dyDescent="0.25">
      <c r="A131" s="340">
        <v>750</v>
      </c>
      <c r="B131" s="341">
        <v>1</v>
      </c>
      <c r="C131" s="341">
        <f t="shared" si="3"/>
        <v>750</v>
      </c>
      <c r="D131" s="342">
        <v>45358</v>
      </c>
      <c r="E131" s="341" t="s">
        <v>125</v>
      </c>
      <c r="F131" s="343" t="s">
        <v>192</v>
      </c>
      <c r="G131" s="344">
        <v>38730</v>
      </c>
      <c r="H131" s="345">
        <v>2615</v>
      </c>
      <c r="I131" s="346">
        <v>44995</v>
      </c>
    </row>
    <row r="132" spans="1:9" x14ac:dyDescent="0.25">
      <c r="A132" s="332">
        <v>22</v>
      </c>
      <c r="B132" s="333">
        <v>340</v>
      </c>
      <c r="C132" s="333">
        <f t="shared" si="3"/>
        <v>7480</v>
      </c>
      <c r="D132" s="335">
        <v>45364</v>
      </c>
      <c r="E132" s="333" t="s">
        <v>64</v>
      </c>
      <c r="F132" s="336"/>
      <c r="G132" s="337"/>
      <c r="H132" s="338"/>
      <c r="I132" s="339"/>
    </row>
    <row r="133" spans="1:9" x14ac:dyDescent="0.25">
      <c r="A133" s="340">
        <v>22</v>
      </c>
      <c r="B133" s="341">
        <v>340</v>
      </c>
      <c r="C133" s="341">
        <f t="shared" ref="C133:C150" si="4">A133*B133</f>
        <v>7480</v>
      </c>
      <c r="D133" s="335">
        <v>45364</v>
      </c>
      <c r="E133" s="341" t="s">
        <v>64</v>
      </c>
      <c r="F133" s="343"/>
      <c r="G133" s="344"/>
      <c r="H133" s="345"/>
      <c r="I133" s="346"/>
    </row>
    <row r="134" spans="1:9" x14ac:dyDescent="0.25">
      <c r="A134" s="332">
        <v>22</v>
      </c>
      <c r="B134" s="333">
        <v>340</v>
      </c>
      <c r="C134" s="333">
        <f t="shared" si="4"/>
        <v>7480</v>
      </c>
      <c r="D134" s="335">
        <v>45364</v>
      </c>
      <c r="E134" s="333" t="s">
        <v>64</v>
      </c>
      <c r="F134" s="336"/>
      <c r="G134" s="337"/>
      <c r="H134" s="338"/>
      <c r="I134" s="339"/>
    </row>
    <row r="135" spans="1:9" x14ac:dyDescent="0.25">
      <c r="A135" s="340">
        <v>22</v>
      </c>
      <c r="B135" s="341">
        <v>340</v>
      </c>
      <c r="C135" s="341">
        <f t="shared" si="4"/>
        <v>7480</v>
      </c>
      <c r="D135" s="335">
        <v>45364</v>
      </c>
      <c r="E135" s="341" t="s">
        <v>64</v>
      </c>
      <c r="F135" s="343"/>
      <c r="G135" s="344"/>
      <c r="H135" s="345"/>
      <c r="I135" s="346"/>
    </row>
    <row r="136" spans="1:9" x14ac:dyDescent="0.25">
      <c r="A136" s="332">
        <v>1</v>
      </c>
      <c r="B136" s="333">
        <v>1800</v>
      </c>
      <c r="C136" s="333">
        <f t="shared" si="4"/>
        <v>1800</v>
      </c>
      <c r="D136" s="335">
        <v>45364</v>
      </c>
      <c r="E136" s="333" t="s">
        <v>64</v>
      </c>
      <c r="F136" s="336" t="s">
        <v>198</v>
      </c>
      <c r="G136" s="337">
        <v>31720</v>
      </c>
      <c r="H136" s="338">
        <v>2639</v>
      </c>
      <c r="I136" s="339">
        <v>45364</v>
      </c>
    </row>
    <row r="137" spans="1:9" x14ac:dyDescent="0.25">
      <c r="A137" s="340">
        <v>22</v>
      </c>
      <c r="B137" s="341">
        <v>140</v>
      </c>
      <c r="C137" s="341">
        <f t="shared" si="4"/>
        <v>3080</v>
      </c>
      <c r="D137" s="342">
        <v>45365</v>
      </c>
      <c r="E137" s="341" t="s">
        <v>63</v>
      </c>
      <c r="F137" s="343"/>
      <c r="G137" s="344"/>
      <c r="H137" s="345"/>
      <c r="I137" s="346"/>
    </row>
    <row r="138" spans="1:9" x14ac:dyDescent="0.25">
      <c r="A138" s="332">
        <v>22</v>
      </c>
      <c r="B138" s="333">
        <v>140</v>
      </c>
      <c r="C138" s="333">
        <f t="shared" si="4"/>
        <v>3080</v>
      </c>
      <c r="D138" s="335">
        <v>45365</v>
      </c>
      <c r="E138" s="333" t="s">
        <v>63</v>
      </c>
      <c r="F138" s="336"/>
      <c r="G138" s="337"/>
      <c r="H138" s="338"/>
      <c r="I138" s="339"/>
    </row>
    <row r="139" spans="1:9" x14ac:dyDescent="0.25">
      <c r="A139" s="340">
        <v>2</v>
      </c>
      <c r="B139" s="341">
        <v>800</v>
      </c>
      <c r="C139" s="341">
        <f t="shared" si="4"/>
        <v>1600</v>
      </c>
      <c r="D139" s="342">
        <v>45366</v>
      </c>
      <c r="E139" s="341" t="s">
        <v>125</v>
      </c>
      <c r="F139" s="343" t="s">
        <v>199</v>
      </c>
      <c r="G139" s="344"/>
      <c r="H139" s="345"/>
      <c r="I139" s="346"/>
    </row>
    <row r="140" spans="1:9" x14ac:dyDescent="0.25">
      <c r="A140" s="332">
        <v>1</v>
      </c>
      <c r="B140" s="333">
        <v>900</v>
      </c>
      <c r="C140" s="333">
        <f t="shared" si="4"/>
        <v>900</v>
      </c>
      <c r="D140" s="335">
        <v>45366</v>
      </c>
      <c r="E140" s="333" t="s">
        <v>125</v>
      </c>
      <c r="F140" s="336" t="s">
        <v>200</v>
      </c>
      <c r="G140" s="337">
        <v>8660</v>
      </c>
      <c r="H140" s="338">
        <v>2676</v>
      </c>
      <c r="I140" s="339">
        <v>45368</v>
      </c>
    </row>
    <row r="141" spans="1:9" x14ac:dyDescent="0.25">
      <c r="A141" s="340">
        <v>22</v>
      </c>
      <c r="B141" s="341">
        <v>340</v>
      </c>
      <c r="C141" s="341">
        <f t="shared" si="4"/>
        <v>7480</v>
      </c>
      <c r="D141" s="342">
        <v>45373</v>
      </c>
      <c r="E141" s="341" t="s">
        <v>64</v>
      </c>
      <c r="F141" s="343"/>
      <c r="G141" s="344"/>
      <c r="H141" s="345"/>
      <c r="I141" s="346"/>
    </row>
    <row r="142" spans="1:9" x14ac:dyDescent="0.25">
      <c r="A142" s="332">
        <v>22</v>
      </c>
      <c r="B142" s="333">
        <v>340</v>
      </c>
      <c r="C142" s="333">
        <f t="shared" si="4"/>
        <v>7480</v>
      </c>
      <c r="D142" s="335">
        <v>45373</v>
      </c>
      <c r="E142" s="333" t="s">
        <v>64</v>
      </c>
      <c r="F142" s="336"/>
      <c r="G142" s="337"/>
      <c r="H142" s="338"/>
      <c r="I142" s="339"/>
    </row>
    <row r="143" spans="1:9" x14ac:dyDescent="0.25">
      <c r="A143" s="340">
        <v>22</v>
      </c>
      <c r="B143" s="341">
        <v>140</v>
      </c>
      <c r="C143" s="341">
        <f t="shared" si="4"/>
        <v>3080</v>
      </c>
      <c r="D143" s="342">
        <v>45373</v>
      </c>
      <c r="E143" s="341" t="s">
        <v>63</v>
      </c>
      <c r="F143" s="343"/>
      <c r="G143" s="344"/>
      <c r="H143" s="345"/>
      <c r="I143" s="346"/>
    </row>
    <row r="144" spans="1:9" x14ac:dyDescent="0.25">
      <c r="A144" s="332">
        <v>22</v>
      </c>
      <c r="B144" s="333">
        <v>140</v>
      </c>
      <c r="C144" s="333">
        <f t="shared" si="4"/>
        <v>3080</v>
      </c>
      <c r="D144" s="335">
        <v>45373</v>
      </c>
      <c r="E144" s="333" t="s">
        <v>63</v>
      </c>
      <c r="F144" s="336"/>
      <c r="G144" s="337">
        <v>21120</v>
      </c>
      <c r="H144" s="338">
        <v>2723</v>
      </c>
      <c r="I144" s="339">
        <v>45374</v>
      </c>
    </row>
    <row r="145" spans="1:9" x14ac:dyDescent="0.25">
      <c r="A145" s="340">
        <v>1</v>
      </c>
      <c r="B145" s="341">
        <v>1800</v>
      </c>
      <c r="C145" s="341">
        <f t="shared" si="4"/>
        <v>1800</v>
      </c>
      <c r="D145" s="342">
        <v>45373</v>
      </c>
      <c r="E145" s="341"/>
      <c r="F145" s="343" t="s">
        <v>201</v>
      </c>
      <c r="G145" s="344"/>
      <c r="H145" s="345"/>
      <c r="I145" s="346"/>
    </row>
    <row r="146" spans="1:9" x14ac:dyDescent="0.25">
      <c r="A146" s="332">
        <v>22</v>
      </c>
      <c r="B146" s="333">
        <v>340</v>
      </c>
      <c r="C146" s="333">
        <f t="shared" si="4"/>
        <v>7480</v>
      </c>
      <c r="D146" s="335">
        <v>45374</v>
      </c>
      <c r="E146" s="333"/>
      <c r="F146" s="336"/>
      <c r="G146" s="337"/>
      <c r="H146" s="338"/>
      <c r="I146" s="339"/>
    </row>
    <row r="147" spans="1:9" x14ac:dyDescent="0.25">
      <c r="A147" s="340">
        <v>22</v>
      </c>
      <c r="B147" s="341">
        <v>140</v>
      </c>
      <c r="C147" s="341">
        <f t="shared" si="4"/>
        <v>3080</v>
      </c>
      <c r="D147" s="342">
        <v>45374</v>
      </c>
      <c r="E147" s="341"/>
      <c r="F147" s="343"/>
      <c r="G147" s="344"/>
      <c r="H147" s="345"/>
      <c r="I147" s="346"/>
    </row>
    <row r="148" spans="1:9" x14ac:dyDescent="0.25">
      <c r="A148" s="332">
        <v>1</v>
      </c>
      <c r="B148" s="333">
        <v>900</v>
      </c>
      <c r="C148" s="333">
        <f t="shared" si="4"/>
        <v>900</v>
      </c>
      <c r="D148" s="335">
        <v>45374</v>
      </c>
      <c r="E148" s="333"/>
      <c r="F148" s="336" t="s">
        <v>201</v>
      </c>
      <c r="G148" s="337">
        <v>13260</v>
      </c>
      <c r="H148" s="338">
        <v>2735</v>
      </c>
      <c r="I148" s="339">
        <v>45375</v>
      </c>
    </row>
    <row r="149" spans="1:9" x14ac:dyDescent="0.25">
      <c r="A149" s="340">
        <v>3</v>
      </c>
      <c r="B149" s="341">
        <v>850</v>
      </c>
      <c r="C149" s="341">
        <f t="shared" si="4"/>
        <v>2550</v>
      </c>
      <c r="D149" s="342">
        <v>45398</v>
      </c>
      <c r="E149" s="333" t="s">
        <v>63</v>
      </c>
      <c r="F149" s="343" t="s">
        <v>203</v>
      </c>
      <c r="G149" s="344">
        <v>2550</v>
      </c>
      <c r="H149" s="345">
        <v>2888</v>
      </c>
      <c r="I149" s="346" t="s">
        <v>204</v>
      </c>
    </row>
    <row r="150" spans="1:9" x14ac:dyDescent="0.25">
      <c r="A150" s="332">
        <v>6</v>
      </c>
      <c r="B150" s="333">
        <v>850</v>
      </c>
      <c r="C150" s="333">
        <f t="shared" si="4"/>
        <v>5100</v>
      </c>
      <c r="D150" s="335">
        <v>45400</v>
      </c>
      <c r="E150" s="333" t="s">
        <v>63</v>
      </c>
      <c r="F150" s="343" t="s">
        <v>205</v>
      </c>
      <c r="G150" s="320">
        <v>5100</v>
      </c>
      <c r="H150" s="338">
        <v>2895</v>
      </c>
      <c r="I150" s="339">
        <v>45400</v>
      </c>
    </row>
    <row r="151" spans="1:9" x14ac:dyDescent="0.25">
      <c r="A151" s="340"/>
      <c r="B151" s="341"/>
      <c r="C151" s="341"/>
      <c r="D151" s="342"/>
      <c r="E151" s="341"/>
      <c r="F151" s="343"/>
      <c r="G151" s="344"/>
      <c r="H151" s="345"/>
      <c r="I151" s="346"/>
    </row>
    <row r="152" spans="1:9" x14ac:dyDescent="0.25">
      <c r="A152" s="332"/>
      <c r="B152" s="333"/>
      <c r="C152" s="333"/>
      <c r="D152" s="335"/>
      <c r="E152" s="333"/>
      <c r="F152" s="336"/>
      <c r="G152" s="337"/>
      <c r="H152" s="338"/>
      <c r="I152" s="339"/>
    </row>
    <row r="153" spans="1:9" x14ac:dyDescent="0.25">
      <c r="A153" s="340"/>
      <c r="B153" s="341"/>
      <c r="C153" s="341"/>
      <c r="D153" s="342"/>
      <c r="E153" s="341"/>
      <c r="F153" s="343"/>
      <c r="G153" s="344"/>
      <c r="H153" s="345"/>
      <c r="I153" s="346"/>
    </row>
    <row r="154" spans="1:9" x14ac:dyDescent="0.25">
      <c r="A154" s="332"/>
      <c r="B154" s="333"/>
      <c r="C154" s="333"/>
      <c r="D154" s="335"/>
      <c r="E154" s="333"/>
      <c r="F154" s="336"/>
      <c r="G154" s="337"/>
      <c r="H154" s="338"/>
      <c r="I154" s="339"/>
    </row>
    <row r="155" spans="1:9" x14ac:dyDescent="0.25">
      <c r="A155" s="340"/>
      <c r="B155" s="341"/>
      <c r="C155" s="341"/>
      <c r="D155" s="342"/>
      <c r="E155" s="341"/>
      <c r="F155" s="343"/>
      <c r="G155" s="344"/>
      <c r="H155" s="345"/>
      <c r="I155" s="346"/>
    </row>
    <row r="156" spans="1:9" x14ac:dyDescent="0.25">
      <c r="A156" s="332"/>
      <c r="B156" s="333"/>
      <c r="C156" s="333"/>
      <c r="D156" s="335"/>
      <c r="E156" s="333"/>
      <c r="F156" s="336"/>
      <c r="G156" s="337"/>
      <c r="H156" s="338"/>
      <c r="I156" s="339"/>
    </row>
    <row r="157" spans="1:9" x14ac:dyDescent="0.25">
      <c r="A157" s="340"/>
      <c r="B157" s="341"/>
      <c r="C157" s="341"/>
      <c r="D157" s="342"/>
      <c r="E157" s="341"/>
      <c r="F157" s="343"/>
      <c r="G157" s="344"/>
      <c r="H157" s="345"/>
      <c r="I157" s="346"/>
    </row>
    <row r="158" spans="1:9" x14ac:dyDescent="0.25">
      <c r="A158" s="332"/>
      <c r="B158" s="333"/>
      <c r="C158" s="333"/>
      <c r="D158" s="335"/>
      <c r="E158" s="333"/>
      <c r="F158" s="336"/>
      <c r="G158" s="337"/>
      <c r="H158" s="338"/>
      <c r="I158" s="339"/>
    </row>
    <row r="159" spans="1:9" x14ac:dyDescent="0.25">
      <c r="A159" s="340"/>
      <c r="B159" s="341"/>
      <c r="C159" s="341"/>
      <c r="D159" s="342"/>
      <c r="E159" s="341"/>
      <c r="F159" s="343"/>
      <c r="G159" s="344"/>
      <c r="H159" s="345"/>
      <c r="I159" s="346"/>
    </row>
    <row r="160" spans="1:9" x14ac:dyDescent="0.25">
      <c r="A160" s="332"/>
      <c r="B160" s="333"/>
      <c r="C160" s="333"/>
      <c r="D160" s="335"/>
      <c r="E160" s="333"/>
      <c r="F160" s="336"/>
      <c r="G160" s="337"/>
      <c r="H160" s="338"/>
      <c r="I160" s="339"/>
    </row>
    <row r="161" spans="1:9" x14ac:dyDescent="0.25">
      <c r="A161" s="340"/>
      <c r="B161" s="341"/>
      <c r="C161" s="341"/>
      <c r="D161" s="342"/>
      <c r="E161" s="341"/>
      <c r="F161" s="343"/>
      <c r="G161" s="344"/>
      <c r="H161" s="345"/>
      <c r="I161" s="346"/>
    </row>
    <row r="162" spans="1:9" x14ac:dyDescent="0.25">
      <c r="A162" s="332"/>
      <c r="B162" s="333"/>
      <c r="C162" s="349"/>
      <c r="D162" s="335"/>
      <c r="E162" s="333"/>
      <c r="F162" s="336"/>
      <c r="G162" s="353"/>
      <c r="H162" s="338"/>
      <c r="I162" s="339"/>
    </row>
    <row r="163" spans="1:9" x14ac:dyDescent="0.25">
      <c r="A163" s="340"/>
      <c r="B163" s="341"/>
      <c r="C163" s="341"/>
      <c r="D163" s="342"/>
      <c r="E163" s="333"/>
      <c r="F163" s="343"/>
      <c r="G163" s="344"/>
      <c r="H163" s="345"/>
      <c r="I163" s="346"/>
    </row>
    <row r="165" spans="1:9" ht="23.25" x14ac:dyDescent="0.25">
      <c r="B165" s="373" t="s">
        <v>141</v>
      </c>
      <c r="C165" s="374"/>
      <c r="D165" s="374"/>
      <c r="E165" s="374"/>
      <c r="F165" s="374"/>
      <c r="G165" s="374" t="s">
        <v>143</v>
      </c>
    </row>
    <row r="166" spans="1:9" ht="23.25" x14ac:dyDescent="0.25">
      <c r="B166" s="373" t="s">
        <v>142</v>
      </c>
      <c r="C166" s="374"/>
      <c r="D166" s="374"/>
      <c r="E166" s="374"/>
      <c r="F166" s="374"/>
      <c r="G166" s="374" t="s">
        <v>144</v>
      </c>
    </row>
    <row r="167" spans="1:9" ht="23.25" x14ac:dyDescent="0.25">
      <c r="B167" s="373"/>
      <c r="C167" s="374"/>
      <c r="D167" s="374"/>
      <c r="E167" s="374"/>
      <c r="F167" s="374"/>
      <c r="G167" s="374"/>
    </row>
  </sheetData>
  <autoFilter ref="A4:L150"/>
  <mergeCells count="3">
    <mergeCell ref="A1:B3"/>
    <mergeCell ref="C1:C3"/>
    <mergeCell ref="F1:H3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rightToLeft="1" zoomScale="70" zoomScaleNormal="70" workbookViewId="0">
      <pane ySplit="4" topLeftCell="A47" activePane="bottomLeft" state="frozen"/>
      <selection pane="bottomLeft" activeCell="I57" sqref="I57"/>
    </sheetView>
  </sheetViews>
  <sheetFormatPr defaultRowHeight="21" x14ac:dyDescent="0.25"/>
  <cols>
    <col min="1" max="1" width="17.42578125" style="59" customWidth="1"/>
    <col min="2" max="2" width="22" style="59" customWidth="1"/>
    <col min="3" max="3" width="26.28515625" style="60" customWidth="1"/>
    <col min="4" max="4" width="32.140625" style="60" bestFit="1" customWidth="1"/>
    <col min="5" max="5" width="20.85546875" style="60" customWidth="1"/>
    <col min="6" max="6" width="25.140625" style="60" bestFit="1" customWidth="1"/>
    <col min="7" max="7" width="24.140625" style="60" customWidth="1"/>
    <col min="8" max="8" width="16.7109375" style="249" customWidth="1"/>
    <col min="9" max="10" width="20.85546875" style="61" customWidth="1"/>
  </cols>
  <sheetData>
    <row r="1" spans="1:10" ht="30.75" customHeight="1" x14ac:dyDescent="0.25">
      <c r="A1" s="468" t="s">
        <v>124</v>
      </c>
      <c r="B1" s="469"/>
      <c r="D1" s="162" t="s">
        <v>110</v>
      </c>
      <c r="E1" s="131">
        <f>SUM(C5:C149999)</f>
        <v>400580</v>
      </c>
      <c r="F1" s="415" t="s">
        <v>115</v>
      </c>
      <c r="G1" s="416"/>
      <c r="H1" s="416"/>
    </row>
    <row r="2" spans="1:10" ht="30.75" customHeight="1" x14ac:dyDescent="0.25">
      <c r="A2" s="470"/>
      <c r="B2" s="471"/>
      <c r="D2" s="163" t="s">
        <v>111</v>
      </c>
      <c r="E2" s="157">
        <f>SUM(G5:G149999)</f>
        <v>400580</v>
      </c>
      <c r="F2" s="415"/>
      <c r="G2" s="416"/>
      <c r="H2" s="416"/>
    </row>
    <row r="3" spans="1:10" ht="30.75" customHeight="1" thickBot="1" x14ac:dyDescent="0.3">
      <c r="A3" s="472"/>
      <c r="B3" s="473"/>
      <c r="D3" s="164" t="s">
        <v>112</v>
      </c>
      <c r="E3" s="158">
        <f>E1-E2</f>
        <v>0</v>
      </c>
      <c r="F3" s="417"/>
      <c r="G3" s="418"/>
      <c r="H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8" t="s">
        <v>96</v>
      </c>
      <c r="F4" s="128" t="s">
        <v>26</v>
      </c>
      <c r="G4" s="129" t="s">
        <v>104</v>
      </c>
      <c r="H4" s="246" t="s">
        <v>105</v>
      </c>
      <c r="I4" s="131" t="s">
        <v>106</v>
      </c>
      <c r="J4" s="131" t="s">
        <v>135</v>
      </c>
    </row>
    <row r="5" spans="1:10" ht="35.25" customHeight="1" x14ac:dyDescent="0.25">
      <c r="A5" s="134">
        <v>20</v>
      </c>
      <c r="B5" s="135">
        <v>310</v>
      </c>
      <c r="C5" s="135">
        <f>A5*B5</f>
        <v>6200</v>
      </c>
      <c r="D5" s="136">
        <v>45248</v>
      </c>
      <c r="E5" s="135" t="s">
        <v>64</v>
      </c>
      <c r="F5" s="147" t="s">
        <v>123</v>
      </c>
      <c r="G5" s="137">
        <v>6200</v>
      </c>
      <c r="H5" s="247">
        <v>1852</v>
      </c>
      <c r="I5" s="148">
        <v>45249</v>
      </c>
      <c r="J5" s="148"/>
    </row>
    <row r="6" spans="1:10" ht="43.5" customHeight="1" x14ac:dyDescent="0.25">
      <c r="A6" s="140">
        <v>20</v>
      </c>
      <c r="B6" s="141">
        <v>130</v>
      </c>
      <c r="C6" s="141">
        <f t="shared" ref="C6:C22" si="0">A6*B6</f>
        <v>2600</v>
      </c>
      <c r="D6" s="142">
        <v>45249</v>
      </c>
      <c r="E6" s="141" t="s">
        <v>125</v>
      </c>
      <c r="F6" s="149" t="s">
        <v>123</v>
      </c>
      <c r="G6" s="143"/>
      <c r="H6" s="248"/>
      <c r="I6" s="150"/>
      <c r="J6" s="150"/>
    </row>
    <row r="7" spans="1:10" ht="43.5" customHeight="1" x14ac:dyDescent="0.25">
      <c r="A7" s="134">
        <v>20</v>
      </c>
      <c r="B7" s="135">
        <v>310</v>
      </c>
      <c r="C7" s="135">
        <f t="shared" si="0"/>
        <v>6200</v>
      </c>
      <c r="D7" s="136">
        <v>45250</v>
      </c>
      <c r="E7" s="135" t="s">
        <v>64</v>
      </c>
      <c r="F7" s="147" t="s">
        <v>123</v>
      </c>
      <c r="G7" s="137"/>
      <c r="H7" s="247"/>
      <c r="I7" s="148"/>
      <c r="J7" s="148"/>
    </row>
    <row r="8" spans="1:10" ht="43.5" customHeight="1" x14ac:dyDescent="0.25">
      <c r="A8" s="140">
        <v>20</v>
      </c>
      <c r="B8" s="141">
        <v>310</v>
      </c>
      <c r="C8" s="141">
        <f t="shared" si="0"/>
        <v>6200</v>
      </c>
      <c r="D8" s="142">
        <v>45250</v>
      </c>
      <c r="E8" s="141" t="s">
        <v>64</v>
      </c>
      <c r="F8" s="149" t="s">
        <v>123</v>
      </c>
      <c r="G8" s="143"/>
      <c r="H8" s="248"/>
      <c r="I8" s="150"/>
      <c r="J8" s="150"/>
    </row>
    <row r="9" spans="1:10" ht="43.5" customHeight="1" x14ac:dyDescent="0.25">
      <c r="A9" s="134">
        <v>21</v>
      </c>
      <c r="B9" s="135">
        <v>130</v>
      </c>
      <c r="C9" s="135">
        <f t="shared" si="0"/>
        <v>2730</v>
      </c>
      <c r="D9" s="136">
        <v>45250</v>
      </c>
      <c r="E9" s="135" t="s">
        <v>125</v>
      </c>
      <c r="F9" s="147" t="s">
        <v>123</v>
      </c>
      <c r="G9" s="137"/>
      <c r="H9" s="247"/>
      <c r="I9" s="148"/>
      <c r="J9" s="148"/>
    </row>
    <row r="10" spans="1:10" ht="43.5" customHeight="1" x14ac:dyDescent="0.25">
      <c r="A10" s="140">
        <v>1</v>
      </c>
      <c r="B10" s="141">
        <v>1400</v>
      </c>
      <c r="C10" s="141">
        <f t="shared" si="0"/>
        <v>1400</v>
      </c>
      <c r="D10" s="142">
        <v>45251</v>
      </c>
      <c r="E10" s="141" t="s">
        <v>64</v>
      </c>
      <c r="F10" s="149" t="s">
        <v>123</v>
      </c>
      <c r="G10" s="143"/>
      <c r="H10" s="248"/>
      <c r="I10" s="150"/>
      <c r="J10" s="150" t="s">
        <v>126</v>
      </c>
    </row>
    <row r="11" spans="1:10" ht="43.5" customHeight="1" x14ac:dyDescent="0.25">
      <c r="A11" s="134">
        <v>1</v>
      </c>
      <c r="B11" s="135">
        <v>600</v>
      </c>
      <c r="C11" s="135">
        <f t="shared" si="0"/>
        <v>600</v>
      </c>
      <c r="D11" s="136">
        <v>45251</v>
      </c>
      <c r="E11" s="135" t="s">
        <v>125</v>
      </c>
      <c r="F11" s="147" t="s">
        <v>123</v>
      </c>
      <c r="G11" s="137">
        <v>19730</v>
      </c>
      <c r="H11" s="247">
        <v>1856</v>
      </c>
      <c r="I11" s="148">
        <v>45251</v>
      </c>
      <c r="J11" s="148" t="s">
        <v>126</v>
      </c>
    </row>
    <row r="12" spans="1:10" ht="29.25" customHeight="1" x14ac:dyDescent="0.25">
      <c r="A12" s="140">
        <v>22</v>
      </c>
      <c r="B12" s="141">
        <v>310</v>
      </c>
      <c r="C12" s="141">
        <f t="shared" si="0"/>
        <v>6820</v>
      </c>
      <c r="D12" s="142">
        <v>45252</v>
      </c>
      <c r="E12" s="141" t="s">
        <v>64</v>
      </c>
      <c r="F12" s="149" t="s">
        <v>123</v>
      </c>
      <c r="G12" s="143"/>
      <c r="H12" s="248"/>
      <c r="I12" s="150"/>
      <c r="J12" s="150"/>
    </row>
    <row r="13" spans="1:10" ht="29.25" customHeight="1" x14ac:dyDescent="0.25">
      <c r="A13" s="134">
        <v>20</v>
      </c>
      <c r="B13" s="135">
        <v>310</v>
      </c>
      <c r="C13" s="135">
        <f t="shared" si="0"/>
        <v>6200</v>
      </c>
      <c r="D13" s="136">
        <v>45252</v>
      </c>
      <c r="E13" s="135" t="s">
        <v>64</v>
      </c>
      <c r="F13" s="147" t="s">
        <v>123</v>
      </c>
      <c r="G13" s="137"/>
      <c r="H13" s="247"/>
      <c r="I13" s="148"/>
      <c r="J13" s="148"/>
    </row>
    <row r="14" spans="1:10" ht="29.25" customHeight="1" x14ac:dyDescent="0.25">
      <c r="A14" s="140">
        <v>20</v>
      </c>
      <c r="B14" s="141">
        <v>130</v>
      </c>
      <c r="C14" s="141">
        <f t="shared" si="0"/>
        <v>2600</v>
      </c>
      <c r="D14" s="142">
        <v>45252</v>
      </c>
      <c r="E14" s="141" t="s">
        <v>125</v>
      </c>
      <c r="F14" s="149" t="s">
        <v>123</v>
      </c>
      <c r="G14" s="143"/>
      <c r="H14" s="248"/>
      <c r="I14" s="150"/>
      <c r="J14" s="150"/>
    </row>
    <row r="15" spans="1:10" ht="29.25" customHeight="1" x14ac:dyDescent="0.25">
      <c r="A15" s="134">
        <v>2</v>
      </c>
      <c r="B15" s="135">
        <v>600</v>
      </c>
      <c r="C15" s="135">
        <f t="shared" si="0"/>
        <v>1200</v>
      </c>
      <c r="D15" s="136">
        <v>45252</v>
      </c>
      <c r="E15" s="135" t="s">
        <v>125</v>
      </c>
      <c r="F15" s="147" t="s">
        <v>123</v>
      </c>
      <c r="G15" s="137">
        <v>16820</v>
      </c>
      <c r="H15" s="247">
        <v>1884</v>
      </c>
      <c r="I15" s="148">
        <v>45253</v>
      </c>
      <c r="J15" s="148" t="s">
        <v>127</v>
      </c>
    </row>
    <row r="16" spans="1:10" x14ac:dyDescent="0.25">
      <c r="A16" s="140">
        <v>22</v>
      </c>
      <c r="B16" s="141">
        <v>130</v>
      </c>
      <c r="C16" s="141">
        <f t="shared" si="0"/>
        <v>2860</v>
      </c>
      <c r="D16" s="142">
        <v>45275</v>
      </c>
      <c r="E16" s="141" t="s">
        <v>125</v>
      </c>
      <c r="F16" s="149"/>
      <c r="G16" s="143"/>
      <c r="H16" s="248"/>
      <c r="I16" s="150"/>
      <c r="J16" s="150"/>
    </row>
    <row r="17" spans="1:10" x14ac:dyDescent="0.25">
      <c r="A17" s="134">
        <v>22</v>
      </c>
      <c r="B17" s="135">
        <v>130</v>
      </c>
      <c r="C17" s="135">
        <f t="shared" si="0"/>
        <v>2860</v>
      </c>
      <c r="D17" s="136">
        <v>45275</v>
      </c>
      <c r="E17" s="135" t="s">
        <v>125</v>
      </c>
      <c r="F17" s="147"/>
      <c r="G17" s="137"/>
      <c r="H17" s="247"/>
      <c r="I17" s="148"/>
      <c r="J17" s="148"/>
    </row>
    <row r="18" spans="1:10" x14ac:dyDescent="0.25">
      <c r="A18" s="140">
        <v>22</v>
      </c>
      <c r="B18" s="141">
        <v>130</v>
      </c>
      <c r="C18" s="141">
        <f t="shared" si="0"/>
        <v>2860</v>
      </c>
      <c r="D18" s="142">
        <v>45275</v>
      </c>
      <c r="E18" s="141" t="s">
        <v>125</v>
      </c>
      <c r="F18" s="149"/>
      <c r="G18" s="143"/>
      <c r="H18" s="248"/>
      <c r="I18" s="150"/>
      <c r="J18" s="150"/>
    </row>
    <row r="19" spans="1:10" x14ac:dyDescent="0.25">
      <c r="A19" s="134">
        <v>22</v>
      </c>
      <c r="B19" s="135">
        <v>130</v>
      </c>
      <c r="C19" s="135">
        <f t="shared" si="0"/>
        <v>2860</v>
      </c>
      <c r="D19" s="136">
        <v>45275</v>
      </c>
      <c r="E19" s="135" t="s">
        <v>125</v>
      </c>
      <c r="F19" s="147"/>
      <c r="G19" s="137"/>
      <c r="H19" s="247"/>
      <c r="I19" s="148"/>
      <c r="J19" s="148"/>
    </row>
    <row r="20" spans="1:10" x14ac:dyDescent="0.25">
      <c r="A20" s="140">
        <v>22</v>
      </c>
      <c r="B20" s="141">
        <v>130</v>
      </c>
      <c r="C20" s="141">
        <f t="shared" si="0"/>
        <v>2860</v>
      </c>
      <c r="D20" s="142">
        <v>45275</v>
      </c>
      <c r="E20" s="141" t="s">
        <v>125</v>
      </c>
      <c r="F20" s="149"/>
      <c r="G20" s="143"/>
      <c r="H20" s="248"/>
      <c r="I20" s="150"/>
      <c r="J20" s="150"/>
    </row>
    <row r="21" spans="1:10" x14ac:dyDescent="0.25">
      <c r="A21" s="257">
        <v>20</v>
      </c>
      <c r="B21" s="258">
        <v>310</v>
      </c>
      <c r="C21" s="258">
        <f t="shared" si="0"/>
        <v>6200</v>
      </c>
      <c r="D21" s="136">
        <v>45276</v>
      </c>
      <c r="E21" s="135" t="s">
        <v>64</v>
      </c>
      <c r="F21" s="147"/>
      <c r="G21" s="137"/>
      <c r="H21" s="247"/>
      <c r="I21" s="148"/>
      <c r="J21" s="148"/>
    </row>
    <row r="22" spans="1:10" x14ac:dyDescent="0.25">
      <c r="A22" s="257">
        <v>20</v>
      </c>
      <c r="B22" s="258">
        <v>310</v>
      </c>
      <c r="C22" s="258">
        <f t="shared" si="0"/>
        <v>6200</v>
      </c>
      <c r="D22" s="142">
        <v>45276</v>
      </c>
      <c r="E22" s="141" t="s">
        <v>64</v>
      </c>
      <c r="F22" s="149"/>
      <c r="G22" s="143"/>
      <c r="H22" s="248"/>
      <c r="I22" s="150"/>
      <c r="J22" s="150"/>
    </row>
    <row r="23" spans="1:10" x14ac:dyDescent="0.25">
      <c r="A23" s="257">
        <v>20</v>
      </c>
      <c r="B23" s="258">
        <v>310</v>
      </c>
      <c r="C23" s="258">
        <f t="shared" ref="C23:C86" si="1">A23*B23</f>
        <v>6200</v>
      </c>
      <c r="D23" s="136">
        <v>45276</v>
      </c>
      <c r="E23" s="135" t="s">
        <v>64</v>
      </c>
      <c r="F23" s="147"/>
      <c r="G23" s="137"/>
      <c r="H23" s="247"/>
      <c r="I23" s="148"/>
      <c r="J23" s="148"/>
    </row>
    <row r="24" spans="1:10" x14ac:dyDescent="0.25">
      <c r="A24" s="257">
        <v>22</v>
      </c>
      <c r="B24" s="258">
        <v>310</v>
      </c>
      <c r="C24" s="258">
        <f t="shared" si="1"/>
        <v>6820</v>
      </c>
      <c r="D24" s="142">
        <v>45276</v>
      </c>
      <c r="E24" s="141" t="s">
        <v>64</v>
      </c>
      <c r="F24" s="149"/>
      <c r="G24" s="143">
        <v>39720</v>
      </c>
      <c r="H24" s="248">
        <v>2065</v>
      </c>
      <c r="I24" s="150">
        <v>45277</v>
      </c>
      <c r="J24" s="150"/>
    </row>
    <row r="25" spans="1:10" x14ac:dyDescent="0.25">
      <c r="A25" s="134">
        <v>130</v>
      </c>
      <c r="B25" s="141">
        <v>310</v>
      </c>
      <c r="C25" s="135">
        <f t="shared" si="1"/>
        <v>40300</v>
      </c>
      <c r="D25" s="136">
        <v>45278</v>
      </c>
      <c r="E25" s="141" t="s">
        <v>64</v>
      </c>
      <c r="F25" s="147"/>
      <c r="G25" s="137"/>
      <c r="H25" s="247"/>
      <c r="I25" s="148"/>
      <c r="J25" s="148" t="s">
        <v>136</v>
      </c>
    </row>
    <row r="26" spans="1:10" x14ac:dyDescent="0.25">
      <c r="A26" s="140">
        <v>66</v>
      </c>
      <c r="B26" s="141">
        <v>130</v>
      </c>
      <c r="C26" s="141">
        <f t="shared" si="1"/>
        <v>8580</v>
      </c>
      <c r="D26" s="136">
        <v>45278</v>
      </c>
      <c r="E26" s="141" t="s">
        <v>125</v>
      </c>
      <c r="F26" s="149"/>
      <c r="G26" s="143"/>
      <c r="H26" s="248"/>
      <c r="I26" s="150"/>
      <c r="J26" s="150" t="s">
        <v>137</v>
      </c>
    </row>
    <row r="27" spans="1:10" x14ac:dyDescent="0.25">
      <c r="A27" s="134">
        <f>22+22</f>
        <v>44</v>
      </c>
      <c r="B27" s="135">
        <v>310</v>
      </c>
      <c r="C27" s="135">
        <f t="shared" si="1"/>
        <v>13640</v>
      </c>
      <c r="D27" s="136">
        <v>45279</v>
      </c>
      <c r="E27" s="135" t="s">
        <v>64</v>
      </c>
      <c r="F27" s="147"/>
      <c r="G27" s="137"/>
      <c r="H27" s="247"/>
      <c r="I27" s="148"/>
      <c r="J27" s="148" t="s">
        <v>138</v>
      </c>
    </row>
    <row r="28" spans="1:10" x14ac:dyDescent="0.25">
      <c r="A28" s="140">
        <v>22</v>
      </c>
      <c r="B28" s="141">
        <v>130</v>
      </c>
      <c r="C28" s="141">
        <f t="shared" si="1"/>
        <v>2860</v>
      </c>
      <c r="D28" s="136">
        <v>45279</v>
      </c>
      <c r="E28" s="141" t="s">
        <v>125</v>
      </c>
      <c r="F28" s="149"/>
      <c r="G28" s="143"/>
      <c r="H28" s="248"/>
      <c r="I28" s="150"/>
      <c r="J28" s="150" t="s">
        <v>139</v>
      </c>
    </row>
    <row r="29" spans="1:10" x14ac:dyDescent="0.25">
      <c r="A29" s="134">
        <v>22</v>
      </c>
      <c r="B29" s="135">
        <v>310</v>
      </c>
      <c r="C29" s="135">
        <f t="shared" si="1"/>
        <v>6820</v>
      </c>
      <c r="D29" s="136">
        <v>45280</v>
      </c>
      <c r="E29" s="135" t="s">
        <v>64</v>
      </c>
      <c r="F29" s="147"/>
      <c r="G29" s="137">
        <v>50000</v>
      </c>
      <c r="H29" s="247">
        <v>2102</v>
      </c>
      <c r="I29" s="148">
        <v>45283</v>
      </c>
      <c r="J29" s="148"/>
    </row>
    <row r="30" spans="1:10" x14ac:dyDescent="0.25">
      <c r="A30" s="134">
        <v>22</v>
      </c>
      <c r="B30" s="141">
        <v>130</v>
      </c>
      <c r="C30" s="141">
        <f t="shared" si="1"/>
        <v>2860</v>
      </c>
      <c r="D30" s="136">
        <v>45280</v>
      </c>
      <c r="E30" s="141" t="s">
        <v>125</v>
      </c>
      <c r="F30" s="149"/>
      <c r="G30" s="143">
        <v>50000</v>
      </c>
      <c r="H30" s="248">
        <v>2114</v>
      </c>
      <c r="I30" s="150">
        <v>45286</v>
      </c>
      <c r="J30" s="150"/>
    </row>
    <row r="31" spans="1:10" x14ac:dyDescent="0.25">
      <c r="A31" s="134">
        <v>22</v>
      </c>
      <c r="B31" s="141">
        <v>130</v>
      </c>
      <c r="C31" s="135">
        <f t="shared" si="1"/>
        <v>2860</v>
      </c>
      <c r="D31" s="136">
        <v>45280</v>
      </c>
      <c r="E31" s="141" t="s">
        <v>125</v>
      </c>
      <c r="F31" s="147"/>
      <c r="G31" s="137">
        <v>11980</v>
      </c>
      <c r="H31" s="247">
        <v>21130</v>
      </c>
      <c r="I31" s="148">
        <v>45288</v>
      </c>
      <c r="J31" s="148"/>
    </row>
    <row r="32" spans="1:10" x14ac:dyDescent="0.25">
      <c r="A32" s="140">
        <v>62</v>
      </c>
      <c r="B32" s="141">
        <v>310</v>
      </c>
      <c r="C32" s="141">
        <f t="shared" si="1"/>
        <v>19220</v>
      </c>
      <c r="D32" s="136">
        <v>45280</v>
      </c>
      <c r="E32" s="141" t="s">
        <v>64</v>
      </c>
      <c r="F32" s="149"/>
      <c r="G32" s="143"/>
      <c r="H32" s="248"/>
      <c r="I32" s="150"/>
      <c r="J32" s="150"/>
    </row>
    <row r="33" spans="1:10" x14ac:dyDescent="0.25">
      <c r="A33" s="134">
        <v>22</v>
      </c>
      <c r="B33" s="135">
        <v>310</v>
      </c>
      <c r="C33" s="135">
        <f t="shared" si="1"/>
        <v>6820</v>
      </c>
      <c r="D33" s="136">
        <v>45280</v>
      </c>
      <c r="E33" s="135" t="s">
        <v>64</v>
      </c>
      <c r="F33" s="147"/>
      <c r="G33" s="137"/>
      <c r="H33" s="247"/>
      <c r="I33" s="148"/>
      <c r="J33" s="148"/>
    </row>
    <row r="34" spans="1:10" x14ac:dyDescent="0.25">
      <c r="A34" s="134">
        <v>22</v>
      </c>
      <c r="B34" s="135">
        <v>310</v>
      </c>
      <c r="C34" s="141">
        <f t="shared" si="1"/>
        <v>6820</v>
      </c>
      <c r="D34" s="136">
        <v>45280</v>
      </c>
      <c r="E34" s="135" t="s">
        <v>64</v>
      </c>
      <c r="F34" s="149"/>
      <c r="G34" s="143"/>
      <c r="H34" s="248"/>
      <c r="I34" s="150"/>
      <c r="J34" s="150"/>
    </row>
    <row r="35" spans="1:10" x14ac:dyDescent="0.25">
      <c r="A35" s="134">
        <v>2</v>
      </c>
      <c r="B35" s="135">
        <v>600</v>
      </c>
      <c r="C35" s="135">
        <f t="shared" si="1"/>
        <v>1200</v>
      </c>
      <c r="D35" s="136">
        <v>45280</v>
      </c>
      <c r="E35" s="135" t="s">
        <v>125</v>
      </c>
      <c r="F35" s="147" t="s">
        <v>140</v>
      </c>
      <c r="G35" s="137"/>
      <c r="H35" s="247"/>
      <c r="I35" s="148"/>
      <c r="J35" s="148"/>
    </row>
    <row r="36" spans="1:10" x14ac:dyDescent="0.25">
      <c r="A36" s="140">
        <v>22</v>
      </c>
      <c r="B36" s="141">
        <v>130</v>
      </c>
      <c r="C36" s="141">
        <f t="shared" si="1"/>
        <v>2860</v>
      </c>
      <c r="D36" s="142">
        <v>45318</v>
      </c>
      <c r="E36" s="141" t="s">
        <v>125</v>
      </c>
      <c r="F36" s="149"/>
      <c r="G36" s="143"/>
      <c r="H36" s="248"/>
      <c r="I36" s="150"/>
      <c r="J36" s="150"/>
    </row>
    <row r="37" spans="1:10" x14ac:dyDescent="0.25">
      <c r="A37" s="134">
        <v>22</v>
      </c>
      <c r="B37" s="135">
        <v>130</v>
      </c>
      <c r="C37" s="135">
        <f t="shared" si="1"/>
        <v>2860</v>
      </c>
      <c r="D37" s="136">
        <v>45318</v>
      </c>
      <c r="E37" s="135" t="s">
        <v>125</v>
      </c>
      <c r="F37" s="147"/>
      <c r="G37" s="137"/>
      <c r="H37" s="247"/>
      <c r="I37" s="148"/>
      <c r="J37" s="148"/>
    </row>
    <row r="38" spans="1:10" x14ac:dyDescent="0.25">
      <c r="A38" s="140">
        <v>22</v>
      </c>
      <c r="B38" s="141">
        <v>130</v>
      </c>
      <c r="C38" s="141">
        <f t="shared" si="1"/>
        <v>2860</v>
      </c>
      <c r="D38" s="142">
        <v>45319</v>
      </c>
      <c r="E38" s="141" t="s">
        <v>125</v>
      </c>
      <c r="F38" s="149"/>
      <c r="G38" s="143"/>
      <c r="H38" s="248"/>
      <c r="I38" s="150"/>
      <c r="J38" s="150"/>
    </row>
    <row r="39" spans="1:10" x14ac:dyDescent="0.25">
      <c r="A39" s="134">
        <v>22</v>
      </c>
      <c r="B39" s="135">
        <v>130</v>
      </c>
      <c r="C39" s="135">
        <f t="shared" si="1"/>
        <v>2860</v>
      </c>
      <c r="D39" s="136">
        <v>45319</v>
      </c>
      <c r="E39" s="135" t="s">
        <v>125</v>
      </c>
      <c r="F39" s="147"/>
      <c r="G39" s="137"/>
      <c r="H39" s="247"/>
      <c r="I39" s="148"/>
      <c r="J39" s="148"/>
    </row>
    <row r="40" spans="1:10" x14ac:dyDescent="0.25">
      <c r="A40" s="140">
        <v>42</v>
      </c>
      <c r="B40" s="141">
        <v>310</v>
      </c>
      <c r="C40" s="141">
        <f t="shared" si="1"/>
        <v>13020</v>
      </c>
      <c r="D40" s="142">
        <v>45319</v>
      </c>
      <c r="E40" s="141" t="s">
        <v>64</v>
      </c>
      <c r="F40" s="149"/>
      <c r="G40" s="143">
        <v>24460</v>
      </c>
      <c r="H40" s="248">
        <v>2342</v>
      </c>
      <c r="I40" s="150">
        <v>45319</v>
      </c>
      <c r="J40" s="150"/>
    </row>
    <row r="41" spans="1:10" x14ac:dyDescent="0.25">
      <c r="A41" s="134">
        <v>22</v>
      </c>
      <c r="B41" s="135">
        <v>340</v>
      </c>
      <c r="C41" s="135">
        <f t="shared" si="1"/>
        <v>7480</v>
      </c>
      <c r="D41" s="136">
        <v>45337</v>
      </c>
      <c r="E41" s="141" t="s">
        <v>64</v>
      </c>
      <c r="F41" s="147"/>
      <c r="G41" s="137"/>
      <c r="H41" s="247"/>
      <c r="I41" s="148"/>
      <c r="J41" s="148"/>
    </row>
    <row r="42" spans="1:10" x14ac:dyDescent="0.25">
      <c r="A42" s="140">
        <v>22</v>
      </c>
      <c r="B42" s="141">
        <v>340</v>
      </c>
      <c r="C42" s="141">
        <f t="shared" si="1"/>
        <v>7480</v>
      </c>
      <c r="D42" s="136">
        <v>45337</v>
      </c>
      <c r="E42" s="141" t="s">
        <v>64</v>
      </c>
      <c r="F42" s="149"/>
      <c r="G42" s="143"/>
      <c r="H42" s="248"/>
      <c r="I42" s="150"/>
      <c r="J42" s="150"/>
    </row>
    <row r="43" spans="1:10" x14ac:dyDescent="0.25">
      <c r="A43" s="134">
        <v>65</v>
      </c>
      <c r="B43" s="135">
        <v>340</v>
      </c>
      <c r="C43" s="135">
        <f t="shared" si="1"/>
        <v>22100</v>
      </c>
      <c r="D43" s="136">
        <v>45337</v>
      </c>
      <c r="E43" s="141" t="s">
        <v>64</v>
      </c>
      <c r="F43" s="147"/>
      <c r="G43" s="137"/>
      <c r="H43" s="247"/>
      <c r="I43" s="148"/>
      <c r="J43" s="148"/>
    </row>
    <row r="44" spans="1:10" x14ac:dyDescent="0.25">
      <c r="A44" s="140">
        <v>65</v>
      </c>
      <c r="B44" s="141">
        <v>340</v>
      </c>
      <c r="C44" s="141">
        <f t="shared" si="1"/>
        <v>22100</v>
      </c>
      <c r="D44" s="142">
        <v>45339</v>
      </c>
      <c r="E44" s="141" t="s">
        <v>64</v>
      </c>
      <c r="F44" s="149"/>
      <c r="G44" s="143"/>
      <c r="H44" s="248"/>
      <c r="I44" s="150"/>
      <c r="J44" s="150"/>
    </row>
    <row r="45" spans="1:10" x14ac:dyDescent="0.25">
      <c r="A45" s="134">
        <v>65</v>
      </c>
      <c r="B45" s="141">
        <v>340</v>
      </c>
      <c r="C45" s="135">
        <f t="shared" si="1"/>
        <v>22100</v>
      </c>
      <c r="D45" s="136">
        <v>45340</v>
      </c>
      <c r="E45" s="135" t="s">
        <v>64</v>
      </c>
      <c r="F45" s="147"/>
      <c r="G45" s="137"/>
      <c r="H45" s="247"/>
      <c r="I45" s="148"/>
      <c r="J45" s="148"/>
    </row>
    <row r="46" spans="1:10" x14ac:dyDescent="0.25">
      <c r="A46" s="140">
        <v>65</v>
      </c>
      <c r="B46" s="141">
        <v>340</v>
      </c>
      <c r="C46" s="141">
        <f t="shared" si="1"/>
        <v>22100</v>
      </c>
      <c r="D46" s="136">
        <v>45340</v>
      </c>
      <c r="E46" s="135" t="s">
        <v>64</v>
      </c>
      <c r="F46" s="149"/>
      <c r="G46" s="143">
        <v>50000</v>
      </c>
      <c r="H46" s="248">
        <v>2496</v>
      </c>
      <c r="I46" s="150">
        <v>45311</v>
      </c>
      <c r="J46" s="150"/>
    </row>
    <row r="47" spans="1:10" x14ac:dyDescent="0.25">
      <c r="A47" s="134">
        <v>65</v>
      </c>
      <c r="B47" s="135">
        <v>340</v>
      </c>
      <c r="C47" s="135">
        <f t="shared" si="1"/>
        <v>22100</v>
      </c>
      <c r="D47" s="136">
        <v>45344</v>
      </c>
      <c r="E47" s="135" t="s">
        <v>64</v>
      </c>
      <c r="F47" s="147"/>
      <c r="G47" s="137">
        <v>53360</v>
      </c>
      <c r="H47" s="247">
        <v>2509</v>
      </c>
      <c r="I47" s="148">
        <v>45344</v>
      </c>
      <c r="J47" s="148"/>
    </row>
    <row r="48" spans="1:10" x14ac:dyDescent="0.25">
      <c r="A48" s="140">
        <v>65</v>
      </c>
      <c r="B48" s="141">
        <v>340</v>
      </c>
      <c r="C48" s="141">
        <f t="shared" si="1"/>
        <v>22100</v>
      </c>
      <c r="D48" s="142">
        <v>45344</v>
      </c>
      <c r="E48" s="135" t="s">
        <v>64</v>
      </c>
      <c r="F48" s="149"/>
      <c r="G48" s="143">
        <v>44200</v>
      </c>
      <c r="H48" s="248">
        <v>2549</v>
      </c>
      <c r="I48" s="150">
        <v>45351</v>
      </c>
      <c r="J48" s="150"/>
    </row>
    <row r="49" spans="1:10" x14ac:dyDescent="0.25">
      <c r="A49" s="134">
        <v>65</v>
      </c>
      <c r="B49" s="135">
        <v>130</v>
      </c>
      <c r="C49" s="135">
        <f t="shared" si="1"/>
        <v>8450</v>
      </c>
      <c r="D49" s="136">
        <v>45372</v>
      </c>
      <c r="E49" s="135" t="s">
        <v>190</v>
      </c>
      <c r="F49" s="147"/>
      <c r="G49" s="137">
        <v>16900</v>
      </c>
      <c r="H49" s="247">
        <v>2703</v>
      </c>
      <c r="I49" s="148">
        <v>45372</v>
      </c>
      <c r="J49" s="148"/>
    </row>
    <row r="50" spans="1:10" x14ac:dyDescent="0.25">
      <c r="A50" s="140">
        <v>65</v>
      </c>
      <c r="B50" s="141">
        <v>130</v>
      </c>
      <c r="C50" s="141">
        <f t="shared" si="1"/>
        <v>8450</v>
      </c>
      <c r="D50" s="142">
        <v>45372</v>
      </c>
      <c r="E50" s="141" t="s">
        <v>190</v>
      </c>
      <c r="F50" s="149"/>
      <c r="G50" s="143">
        <v>8450</v>
      </c>
      <c r="H50" s="248">
        <v>2723</v>
      </c>
      <c r="I50" s="150">
        <v>45374</v>
      </c>
      <c r="J50" s="150"/>
    </row>
    <row r="51" spans="1:10" x14ac:dyDescent="0.25">
      <c r="A51" s="134">
        <v>65</v>
      </c>
      <c r="B51" s="135">
        <v>130</v>
      </c>
      <c r="C51" s="135">
        <f t="shared" si="1"/>
        <v>8450</v>
      </c>
      <c r="D51" s="136">
        <v>45372</v>
      </c>
      <c r="E51" s="135" t="s">
        <v>190</v>
      </c>
      <c r="F51" s="147"/>
      <c r="G51" s="143">
        <v>7060</v>
      </c>
      <c r="H51" s="248">
        <v>2755</v>
      </c>
      <c r="I51" s="150">
        <v>45377</v>
      </c>
      <c r="J51" s="148"/>
    </row>
    <row r="52" spans="1:10" x14ac:dyDescent="0.25">
      <c r="A52" s="140">
        <v>22</v>
      </c>
      <c r="B52" s="141">
        <v>140</v>
      </c>
      <c r="C52" s="141">
        <f t="shared" si="1"/>
        <v>3080</v>
      </c>
      <c r="D52" s="142">
        <v>45376</v>
      </c>
      <c r="E52" s="141" t="s">
        <v>190</v>
      </c>
      <c r="F52" s="149"/>
      <c r="G52" s="143"/>
      <c r="H52" s="248"/>
      <c r="I52" s="150"/>
      <c r="J52" s="150"/>
    </row>
    <row r="53" spans="1:10" x14ac:dyDescent="0.25">
      <c r="A53" s="134">
        <v>22</v>
      </c>
      <c r="B53" s="135">
        <v>140</v>
      </c>
      <c r="C53" s="135">
        <f t="shared" si="1"/>
        <v>3080</v>
      </c>
      <c r="D53" s="136">
        <v>45376</v>
      </c>
      <c r="E53" s="135" t="s">
        <v>190</v>
      </c>
      <c r="F53" s="147"/>
      <c r="G53" s="137"/>
      <c r="H53" s="247"/>
      <c r="I53" s="148"/>
      <c r="J53" s="148"/>
    </row>
    <row r="54" spans="1:10" x14ac:dyDescent="0.25">
      <c r="A54" s="140">
        <v>1</v>
      </c>
      <c r="B54" s="141">
        <v>900</v>
      </c>
      <c r="C54" s="141">
        <f t="shared" si="1"/>
        <v>900</v>
      </c>
      <c r="D54" s="142">
        <v>45376</v>
      </c>
      <c r="E54" s="141" t="s">
        <v>125</v>
      </c>
      <c r="F54" s="149" t="s">
        <v>191</v>
      </c>
      <c r="G54" s="143"/>
      <c r="H54" s="248"/>
      <c r="I54" s="150"/>
      <c r="J54" s="150"/>
    </row>
    <row r="55" spans="1:10" x14ac:dyDescent="0.25">
      <c r="A55" s="134">
        <v>1</v>
      </c>
      <c r="B55" s="135">
        <v>850</v>
      </c>
      <c r="C55" s="135">
        <f t="shared" si="1"/>
        <v>850</v>
      </c>
      <c r="D55" s="136">
        <v>45401</v>
      </c>
      <c r="E55" s="135" t="s">
        <v>125</v>
      </c>
      <c r="F55" s="147" t="s">
        <v>206</v>
      </c>
      <c r="G55" s="137">
        <v>850</v>
      </c>
      <c r="H55" s="247">
        <v>2913</v>
      </c>
      <c r="I55" s="148">
        <v>45403</v>
      </c>
      <c r="J55" s="148"/>
    </row>
    <row r="56" spans="1:10" x14ac:dyDescent="0.25">
      <c r="A56" s="140">
        <v>1</v>
      </c>
      <c r="B56" s="141">
        <v>850</v>
      </c>
      <c r="C56" s="141">
        <f t="shared" si="1"/>
        <v>850</v>
      </c>
      <c r="D56" s="142">
        <v>45409</v>
      </c>
      <c r="E56" s="141" t="s">
        <v>125</v>
      </c>
      <c r="F56" s="149" t="s">
        <v>206</v>
      </c>
      <c r="G56" s="143">
        <v>850</v>
      </c>
      <c r="H56" s="248">
        <v>2988</v>
      </c>
      <c r="I56" s="150">
        <v>45413</v>
      </c>
      <c r="J56" s="150"/>
    </row>
    <row r="57" spans="1:10" x14ac:dyDescent="0.25">
      <c r="A57" s="134"/>
      <c r="B57" s="135"/>
      <c r="C57" s="135">
        <f t="shared" si="1"/>
        <v>0</v>
      </c>
      <c r="D57" s="136"/>
      <c r="E57" s="135"/>
      <c r="F57" s="147"/>
      <c r="G57" s="137"/>
      <c r="H57" s="247"/>
      <c r="I57" s="148"/>
      <c r="J57" s="148"/>
    </row>
    <row r="58" spans="1:10" x14ac:dyDescent="0.25">
      <c r="A58" s="140"/>
      <c r="B58" s="141"/>
      <c r="C58" s="141">
        <f t="shared" si="1"/>
        <v>0</v>
      </c>
      <c r="D58" s="142"/>
      <c r="E58" s="141"/>
      <c r="F58" s="149"/>
      <c r="G58" s="143"/>
      <c r="H58" s="248"/>
      <c r="I58" s="150"/>
      <c r="J58" s="150"/>
    </row>
    <row r="59" spans="1:10" x14ac:dyDescent="0.25">
      <c r="A59" s="134"/>
      <c r="B59" s="135"/>
      <c r="C59" s="135">
        <f t="shared" si="1"/>
        <v>0</v>
      </c>
      <c r="D59" s="136"/>
      <c r="E59" s="135"/>
      <c r="F59" s="147"/>
      <c r="G59" s="137"/>
      <c r="H59" s="247"/>
      <c r="I59" s="148"/>
      <c r="J59" s="148"/>
    </row>
    <row r="60" spans="1:10" x14ac:dyDescent="0.25">
      <c r="A60" s="140"/>
      <c r="B60" s="141"/>
      <c r="C60" s="141">
        <f t="shared" si="1"/>
        <v>0</v>
      </c>
      <c r="D60" s="142"/>
      <c r="E60" s="141"/>
      <c r="F60" s="149"/>
      <c r="G60" s="143"/>
      <c r="H60" s="248"/>
      <c r="I60" s="150"/>
      <c r="J60" s="150"/>
    </row>
    <row r="61" spans="1:10" x14ac:dyDescent="0.25">
      <c r="A61" s="134"/>
      <c r="B61" s="135"/>
      <c r="C61" s="135">
        <f t="shared" si="1"/>
        <v>0</v>
      </c>
      <c r="D61" s="136"/>
      <c r="E61" s="135"/>
      <c r="F61" s="147"/>
      <c r="G61" s="137"/>
      <c r="H61" s="247"/>
      <c r="I61" s="148"/>
      <c r="J61" s="148"/>
    </row>
    <row r="62" spans="1:10" x14ac:dyDescent="0.25">
      <c r="A62" s="140"/>
      <c r="B62" s="141"/>
      <c r="C62" s="141">
        <f t="shared" si="1"/>
        <v>0</v>
      </c>
      <c r="D62" s="142"/>
      <c r="E62" s="141"/>
      <c r="F62" s="149"/>
      <c r="G62" s="143"/>
      <c r="H62" s="248"/>
      <c r="I62" s="150"/>
      <c r="J62" s="150"/>
    </row>
    <row r="63" spans="1:10" x14ac:dyDescent="0.25">
      <c r="A63" s="134"/>
      <c r="B63" s="135"/>
      <c r="C63" s="135">
        <f t="shared" si="1"/>
        <v>0</v>
      </c>
      <c r="D63" s="136"/>
      <c r="E63" s="135"/>
      <c r="F63" s="147"/>
      <c r="G63" s="137"/>
      <c r="H63" s="247"/>
      <c r="I63" s="148"/>
      <c r="J63" s="148"/>
    </row>
    <row r="64" spans="1:10" x14ac:dyDescent="0.25">
      <c r="A64" s="140"/>
      <c r="B64" s="141"/>
      <c r="C64" s="141">
        <f t="shared" si="1"/>
        <v>0</v>
      </c>
      <c r="D64" s="142"/>
      <c r="E64" s="141"/>
      <c r="F64" s="149"/>
      <c r="G64" s="143"/>
      <c r="H64" s="248"/>
      <c r="I64" s="150"/>
      <c r="J64" s="150"/>
    </row>
    <row r="65" spans="1:10" x14ac:dyDescent="0.25">
      <c r="A65" s="134"/>
      <c r="B65" s="135"/>
      <c r="C65" s="135">
        <f t="shared" si="1"/>
        <v>0</v>
      </c>
      <c r="D65" s="136"/>
      <c r="E65" s="135"/>
      <c r="F65" s="147"/>
      <c r="G65" s="137"/>
      <c r="H65" s="247"/>
      <c r="I65" s="148"/>
      <c r="J65" s="148"/>
    </row>
    <row r="66" spans="1:10" x14ac:dyDescent="0.25">
      <c r="A66" s="140"/>
      <c r="B66" s="141"/>
      <c r="C66" s="141">
        <f t="shared" si="1"/>
        <v>0</v>
      </c>
      <c r="D66" s="142"/>
      <c r="E66" s="141"/>
      <c r="F66" s="149"/>
      <c r="G66" s="143"/>
      <c r="H66" s="248"/>
      <c r="I66" s="150"/>
      <c r="J66" s="150"/>
    </row>
    <row r="67" spans="1:10" x14ac:dyDescent="0.25">
      <c r="A67" s="134"/>
      <c r="B67" s="135"/>
      <c r="C67" s="135">
        <f t="shared" si="1"/>
        <v>0</v>
      </c>
      <c r="D67" s="136"/>
      <c r="E67" s="135"/>
      <c r="F67" s="147"/>
      <c r="G67" s="137"/>
      <c r="H67" s="247"/>
      <c r="I67" s="148"/>
      <c r="J67" s="148"/>
    </row>
    <row r="68" spans="1:10" x14ac:dyDescent="0.25">
      <c r="A68" s="140"/>
      <c r="B68" s="141"/>
      <c r="C68" s="141">
        <f t="shared" si="1"/>
        <v>0</v>
      </c>
      <c r="D68" s="142"/>
      <c r="E68" s="141"/>
      <c r="F68" s="149"/>
      <c r="G68" s="143"/>
      <c r="H68" s="248"/>
      <c r="I68" s="150"/>
      <c r="J68" s="150"/>
    </row>
    <row r="69" spans="1:10" x14ac:dyDescent="0.25">
      <c r="A69" s="134"/>
      <c r="B69" s="135"/>
      <c r="C69" s="135">
        <f t="shared" si="1"/>
        <v>0</v>
      </c>
      <c r="D69" s="136"/>
      <c r="E69" s="135"/>
      <c r="F69" s="147"/>
      <c r="G69" s="137"/>
      <c r="H69" s="247"/>
      <c r="I69" s="148"/>
      <c r="J69" s="148"/>
    </row>
    <row r="70" spans="1:10" x14ac:dyDescent="0.25">
      <c r="A70" s="140"/>
      <c r="B70" s="141"/>
      <c r="C70" s="141">
        <f t="shared" si="1"/>
        <v>0</v>
      </c>
      <c r="D70" s="142"/>
      <c r="E70" s="141"/>
      <c r="F70" s="149"/>
      <c r="G70" s="143"/>
      <c r="H70" s="248"/>
      <c r="I70" s="150"/>
      <c r="J70" s="150"/>
    </row>
    <row r="71" spans="1:10" x14ac:dyDescent="0.25">
      <c r="A71" s="134"/>
      <c r="B71" s="135"/>
      <c r="C71" s="135">
        <f t="shared" si="1"/>
        <v>0</v>
      </c>
      <c r="D71" s="136"/>
      <c r="E71" s="135"/>
      <c r="F71" s="147"/>
      <c r="G71" s="137"/>
      <c r="H71" s="247"/>
      <c r="I71" s="148"/>
      <c r="J71" s="148"/>
    </row>
    <row r="72" spans="1:10" x14ac:dyDescent="0.25">
      <c r="A72" s="140"/>
      <c r="B72" s="141"/>
      <c r="C72" s="141">
        <f t="shared" si="1"/>
        <v>0</v>
      </c>
      <c r="D72" s="142"/>
      <c r="E72" s="141"/>
      <c r="F72" s="149"/>
      <c r="G72" s="143"/>
      <c r="H72" s="248"/>
      <c r="I72" s="150"/>
      <c r="J72" s="150"/>
    </row>
    <row r="73" spans="1:10" x14ac:dyDescent="0.25">
      <c r="A73" s="134"/>
      <c r="B73" s="135"/>
      <c r="C73" s="135">
        <f t="shared" si="1"/>
        <v>0</v>
      </c>
      <c r="D73" s="136"/>
      <c r="E73" s="135"/>
      <c r="F73" s="147"/>
      <c r="G73" s="137"/>
      <c r="H73" s="247"/>
      <c r="I73" s="148"/>
      <c r="J73" s="148"/>
    </row>
    <row r="74" spans="1:10" x14ac:dyDescent="0.25">
      <c r="A74" s="140"/>
      <c r="B74" s="141"/>
      <c r="C74" s="141">
        <f t="shared" si="1"/>
        <v>0</v>
      </c>
      <c r="D74" s="142"/>
      <c r="E74" s="141"/>
      <c r="F74" s="149"/>
      <c r="G74" s="143"/>
      <c r="H74" s="248"/>
      <c r="I74" s="150"/>
      <c r="J74" s="150"/>
    </row>
    <row r="75" spans="1:10" x14ac:dyDescent="0.25">
      <c r="A75" s="134"/>
      <c r="B75" s="135"/>
      <c r="C75" s="135">
        <f t="shared" si="1"/>
        <v>0</v>
      </c>
      <c r="D75" s="136"/>
      <c r="E75" s="135"/>
      <c r="F75" s="147"/>
      <c r="G75" s="137"/>
      <c r="H75" s="247"/>
      <c r="I75" s="148"/>
      <c r="J75" s="148"/>
    </row>
    <row r="76" spans="1:10" x14ac:dyDescent="0.25">
      <c r="A76" s="140"/>
      <c r="B76" s="141"/>
      <c r="C76" s="141">
        <f t="shared" si="1"/>
        <v>0</v>
      </c>
      <c r="D76" s="142"/>
      <c r="E76" s="141"/>
      <c r="F76" s="149"/>
      <c r="G76" s="143"/>
      <c r="H76" s="248"/>
      <c r="I76" s="150"/>
      <c r="J76" s="150"/>
    </row>
    <row r="77" spans="1:10" x14ac:dyDescent="0.25">
      <c r="A77" s="134"/>
      <c r="B77" s="135"/>
      <c r="C77" s="135">
        <f t="shared" si="1"/>
        <v>0</v>
      </c>
      <c r="D77" s="136"/>
      <c r="E77" s="135"/>
      <c r="F77" s="147"/>
      <c r="G77" s="137"/>
      <c r="H77" s="247"/>
      <c r="I77" s="148"/>
      <c r="J77" s="148"/>
    </row>
    <row r="78" spans="1:10" x14ac:dyDescent="0.25">
      <c r="A78" s="140"/>
      <c r="B78" s="141"/>
      <c r="C78" s="141">
        <f t="shared" si="1"/>
        <v>0</v>
      </c>
      <c r="D78" s="142"/>
      <c r="E78" s="141"/>
      <c r="F78" s="149"/>
      <c r="G78" s="143"/>
      <c r="H78" s="248"/>
      <c r="I78" s="150"/>
      <c r="J78" s="150"/>
    </row>
    <row r="79" spans="1:10" x14ac:dyDescent="0.25">
      <c r="A79" s="134"/>
      <c r="B79" s="135"/>
      <c r="C79" s="135">
        <f t="shared" si="1"/>
        <v>0</v>
      </c>
      <c r="D79" s="136"/>
      <c r="E79" s="135"/>
      <c r="F79" s="147"/>
      <c r="G79" s="137"/>
      <c r="H79" s="247"/>
      <c r="I79" s="148"/>
      <c r="J79" s="148"/>
    </row>
    <row r="80" spans="1:10" x14ac:dyDescent="0.25">
      <c r="A80" s="140"/>
      <c r="B80" s="141"/>
      <c r="C80" s="141">
        <f t="shared" si="1"/>
        <v>0</v>
      </c>
      <c r="D80" s="142"/>
      <c r="E80" s="141"/>
      <c r="F80" s="149"/>
      <c r="G80" s="143"/>
      <c r="H80" s="248"/>
      <c r="I80" s="150"/>
      <c r="J80" s="150"/>
    </row>
    <row r="81" spans="1:10" x14ac:dyDescent="0.25">
      <c r="A81" s="134"/>
      <c r="B81" s="135"/>
      <c r="C81" s="135">
        <f t="shared" si="1"/>
        <v>0</v>
      </c>
      <c r="D81" s="136"/>
      <c r="E81" s="135"/>
      <c r="F81" s="147"/>
      <c r="G81" s="137"/>
      <c r="H81" s="247"/>
      <c r="I81" s="148"/>
      <c r="J81" s="148"/>
    </row>
    <row r="82" spans="1:10" x14ac:dyDescent="0.25">
      <c r="A82" s="140"/>
      <c r="B82" s="141"/>
      <c r="C82" s="141">
        <f t="shared" si="1"/>
        <v>0</v>
      </c>
      <c r="D82" s="142"/>
      <c r="E82" s="141"/>
      <c r="F82" s="149"/>
      <c r="G82" s="143"/>
      <c r="H82" s="248"/>
      <c r="I82" s="150"/>
      <c r="J82" s="150"/>
    </row>
    <row r="83" spans="1:10" x14ac:dyDescent="0.25">
      <c r="A83" s="134"/>
      <c r="B83" s="135"/>
      <c r="C83" s="135">
        <f t="shared" si="1"/>
        <v>0</v>
      </c>
      <c r="D83" s="136"/>
      <c r="E83" s="135"/>
      <c r="F83" s="147"/>
      <c r="G83" s="137"/>
      <c r="H83" s="247"/>
      <c r="I83" s="148"/>
      <c r="J83" s="148"/>
    </row>
    <row r="84" spans="1:10" x14ac:dyDescent="0.25">
      <c r="A84" s="140"/>
      <c r="B84" s="141"/>
      <c r="C84" s="141">
        <f t="shared" si="1"/>
        <v>0</v>
      </c>
      <c r="D84" s="142"/>
      <c r="E84" s="141"/>
      <c r="F84" s="149"/>
      <c r="G84" s="143"/>
      <c r="H84" s="248"/>
      <c r="I84" s="150"/>
      <c r="J84" s="150"/>
    </row>
    <row r="85" spans="1:10" x14ac:dyDescent="0.25">
      <c r="A85" s="134"/>
      <c r="B85" s="135"/>
      <c r="C85" s="135">
        <f t="shared" si="1"/>
        <v>0</v>
      </c>
      <c r="D85" s="136"/>
      <c r="E85" s="135"/>
      <c r="F85" s="147"/>
      <c r="G85" s="137"/>
      <c r="H85" s="247"/>
      <c r="I85" s="148"/>
      <c r="J85" s="148"/>
    </row>
    <row r="86" spans="1:10" x14ac:dyDescent="0.25">
      <c r="A86" s="140"/>
      <c r="B86" s="141"/>
      <c r="C86" s="141">
        <f t="shared" si="1"/>
        <v>0</v>
      </c>
      <c r="D86" s="142"/>
      <c r="E86" s="141"/>
      <c r="F86" s="149"/>
      <c r="G86" s="143"/>
      <c r="H86" s="248"/>
      <c r="I86" s="150"/>
      <c r="J86" s="150"/>
    </row>
    <row r="87" spans="1:10" x14ac:dyDescent="0.25">
      <c r="A87" s="134"/>
      <c r="B87" s="135"/>
      <c r="C87" s="135">
        <f t="shared" ref="C87:C101" si="2">A87*B87</f>
        <v>0</v>
      </c>
      <c r="D87" s="136"/>
      <c r="E87" s="135"/>
      <c r="F87" s="147"/>
      <c r="G87" s="137"/>
      <c r="H87" s="247"/>
      <c r="I87" s="148"/>
      <c r="J87" s="148"/>
    </row>
    <row r="88" spans="1:10" x14ac:dyDescent="0.25">
      <c r="A88" s="140"/>
      <c r="B88" s="141"/>
      <c r="C88" s="141">
        <f t="shared" si="2"/>
        <v>0</v>
      </c>
      <c r="D88" s="142"/>
      <c r="E88" s="141"/>
      <c r="F88" s="149"/>
      <c r="G88" s="143"/>
      <c r="H88" s="248"/>
      <c r="I88" s="150"/>
      <c r="J88" s="150"/>
    </row>
    <row r="89" spans="1:10" x14ac:dyDescent="0.25">
      <c r="A89" s="134"/>
      <c r="B89" s="135"/>
      <c r="C89" s="135">
        <f t="shared" si="2"/>
        <v>0</v>
      </c>
      <c r="D89" s="136"/>
      <c r="E89" s="135"/>
      <c r="F89" s="147"/>
      <c r="G89" s="137"/>
      <c r="H89" s="247"/>
      <c r="I89" s="148"/>
      <c r="J89" s="148"/>
    </row>
    <row r="90" spans="1:10" x14ac:dyDescent="0.25">
      <c r="A90" s="140"/>
      <c r="B90" s="141"/>
      <c r="C90" s="141">
        <f t="shared" si="2"/>
        <v>0</v>
      </c>
      <c r="D90" s="142"/>
      <c r="E90" s="141"/>
      <c r="F90" s="149"/>
      <c r="G90" s="143"/>
      <c r="H90" s="248"/>
      <c r="I90" s="150"/>
      <c r="J90" s="150"/>
    </row>
    <row r="91" spans="1:10" x14ac:dyDescent="0.25">
      <c r="A91" s="134"/>
      <c r="B91" s="135"/>
      <c r="C91" s="135">
        <f t="shared" si="2"/>
        <v>0</v>
      </c>
      <c r="D91" s="136"/>
      <c r="E91" s="135"/>
      <c r="F91" s="147"/>
      <c r="G91" s="137"/>
      <c r="H91" s="247"/>
      <c r="I91" s="148"/>
      <c r="J91" s="148"/>
    </row>
    <row r="92" spans="1:10" x14ac:dyDescent="0.25">
      <c r="A92" s="140"/>
      <c r="B92" s="141"/>
      <c r="C92" s="141">
        <f t="shared" si="2"/>
        <v>0</v>
      </c>
      <c r="D92" s="142"/>
      <c r="E92" s="141"/>
      <c r="F92" s="149"/>
      <c r="G92" s="143"/>
      <c r="H92" s="248"/>
      <c r="I92" s="150"/>
      <c r="J92" s="150"/>
    </row>
    <row r="93" spans="1:10" x14ac:dyDescent="0.25">
      <c r="A93" s="134"/>
      <c r="B93" s="135"/>
      <c r="C93" s="135">
        <f t="shared" si="2"/>
        <v>0</v>
      </c>
      <c r="D93" s="136"/>
      <c r="E93" s="135"/>
      <c r="F93" s="147"/>
      <c r="G93" s="137"/>
      <c r="H93" s="247"/>
      <c r="I93" s="148"/>
      <c r="J93" s="148"/>
    </row>
    <row r="94" spans="1:10" x14ac:dyDescent="0.25">
      <c r="A94" s="140"/>
      <c r="B94" s="141"/>
      <c r="C94" s="141">
        <f t="shared" si="2"/>
        <v>0</v>
      </c>
      <c r="D94" s="142"/>
      <c r="E94" s="141"/>
      <c r="F94" s="149"/>
      <c r="G94" s="143"/>
      <c r="H94" s="248"/>
      <c r="I94" s="150"/>
      <c r="J94" s="150"/>
    </row>
    <row r="95" spans="1:10" x14ac:dyDescent="0.25">
      <c r="A95" s="134"/>
      <c r="B95" s="135"/>
      <c r="C95" s="135">
        <f t="shared" si="2"/>
        <v>0</v>
      </c>
      <c r="D95" s="136"/>
      <c r="E95" s="135"/>
      <c r="F95" s="147"/>
      <c r="G95" s="137"/>
      <c r="H95" s="247"/>
      <c r="I95" s="148"/>
      <c r="J95" s="148"/>
    </row>
    <row r="96" spans="1:10" x14ac:dyDescent="0.25">
      <c r="A96" s="140"/>
      <c r="B96" s="141"/>
      <c r="C96" s="141">
        <f t="shared" si="2"/>
        <v>0</v>
      </c>
      <c r="D96" s="142"/>
      <c r="E96" s="141"/>
      <c r="F96" s="149"/>
      <c r="G96" s="143"/>
      <c r="H96" s="248"/>
      <c r="I96" s="150"/>
      <c r="J96" s="150"/>
    </row>
    <row r="97" spans="1:10" x14ac:dyDescent="0.25">
      <c r="A97" s="134"/>
      <c r="B97" s="135"/>
      <c r="C97" s="135">
        <f t="shared" si="2"/>
        <v>0</v>
      </c>
      <c r="D97" s="136"/>
      <c r="E97" s="135"/>
      <c r="F97" s="147"/>
      <c r="G97" s="137"/>
      <c r="H97" s="247"/>
      <c r="I97" s="148"/>
      <c r="J97" s="148"/>
    </row>
    <row r="98" spans="1:10" x14ac:dyDescent="0.25">
      <c r="A98" s="140"/>
      <c r="B98" s="141"/>
      <c r="C98" s="141">
        <f t="shared" si="2"/>
        <v>0</v>
      </c>
      <c r="D98" s="142"/>
      <c r="E98" s="141"/>
      <c r="F98" s="149"/>
      <c r="G98" s="143"/>
      <c r="H98" s="248"/>
      <c r="I98" s="150"/>
      <c r="J98" s="150"/>
    </row>
    <row r="99" spans="1:10" x14ac:dyDescent="0.25">
      <c r="A99" s="134"/>
      <c r="B99" s="135"/>
      <c r="C99" s="135">
        <f t="shared" si="2"/>
        <v>0</v>
      </c>
      <c r="D99" s="136"/>
      <c r="E99" s="135"/>
      <c r="F99" s="147"/>
      <c r="G99" s="137"/>
      <c r="H99" s="247"/>
      <c r="I99" s="148"/>
      <c r="J99" s="148"/>
    </row>
    <row r="100" spans="1:10" x14ac:dyDescent="0.25">
      <c r="A100" s="140"/>
      <c r="B100" s="141"/>
      <c r="C100" s="141">
        <f t="shared" si="2"/>
        <v>0</v>
      </c>
      <c r="D100" s="142"/>
      <c r="E100" s="141"/>
      <c r="F100" s="149"/>
      <c r="G100" s="143"/>
      <c r="H100" s="248"/>
      <c r="I100" s="150"/>
      <c r="J100" s="150"/>
    </row>
    <row r="101" spans="1:10" x14ac:dyDescent="0.25">
      <c r="A101" s="134"/>
      <c r="B101" s="135"/>
      <c r="C101" s="151">
        <f t="shared" si="2"/>
        <v>0</v>
      </c>
      <c r="D101" s="136"/>
      <c r="E101" s="135"/>
      <c r="F101" s="147"/>
      <c r="G101" s="152"/>
      <c r="H101" s="247"/>
      <c r="I101" s="148"/>
      <c r="J101" s="148"/>
    </row>
  </sheetData>
  <autoFilter ref="A4:J101"/>
  <mergeCells count="2">
    <mergeCell ref="A1:B3"/>
    <mergeCell ref="F1:H3"/>
  </mergeCells>
  <printOptions horizontalCentered="1" verticalCentered="1"/>
  <pageMargins left="0.25" right="0.25" top="0.75" bottom="0.75" header="0.3" footer="0.3"/>
  <pageSetup paperSize="9" scale="21" orientation="landscape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8"/>
  <sheetViews>
    <sheetView rightToLeft="1" topLeftCell="B1" workbookViewId="0">
      <pane ySplit="5" topLeftCell="A81" activePane="bottomLeft" state="frozen"/>
      <selection pane="bottomLeft" activeCell="L83" sqref="L83"/>
    </sheetView>
  </sheetViews>
  <sheetFormatPr defaultColWidth="8.7109375" defaultRowHeight="15" x14ac:dyDescent="0.25"/>
  <cols>
    <col min="1" max="1" width="2.85546875" style="1" bestFit="1" customWidth="1"/>
    <col min="2" max="2" width="7.42578125" style="17" bestFit="1" customWidth="1"/>
    <col min="3" max="3" width="13.28515625" style="1" bestFit="1" customWidth="1"/>
    <col min="4" max="4" width="13.28515625" style="30" bestFit="1" customWidth="1"/>
    <col min="5" max="5" width="10.7109375" style="5" bestFit="1" customWidth="1"/>
    <col min="6" max="6" width="13.28515625" style="5" bestFit="1" customWidth="1"/>
    <col min="7" max="7" width="14" style="5" bestFit="1" customWidth="1"/>
    <col min="8" max="8" width="7.42578125" style="5" bestFit="1" customWidth="1"/>
    <col min="9" max="9" width="11.5703125" style="5" bestFit="1" customWidth="1"/>
    <col min="10" max="10" width="8.140625" style="5" customWidth="1"/>
    <col min="11" max="11" width="10.42578125" style="5" bestFit="1" customWidth="1"/>
    <col min="12" max="12" width="7.5703125" style="5" bestFit="1" customWidth="1"/>
    <col min="13" max="13" width="11.42578125" style="5" bestFit="1" customWidth="1"/>
    <col min="14" max="14" width="8.42578125" style="5" bestFit="1" customWidth="1"/>
    <col min="15" max="15" width="9.42578125" style="5" bestFit="1" customWidth="1"/>
    <col min="16" max="16" width="6.42578125" style="5" bestFit="1" customWidth="1"/>
    <col min="17" max="17" width="10.42578125" style="5" bestFit="1" customWidth="1"/>
    <col min="18" max="16384" width="8.7109375" style="1"/>
  </cols>
  <sheetData>
    <row r="1" spans="1:17" x14ac:dyDescent="0.25">
      <c r="D1" s="1"/>
      <c r="E1" s="1"/>
    </row>
    <row r="2" spans="1:17" ht="32.25" customHeight="1" x14ac:dyDescent="0.25">
      <c r="A2" s="392" t="s">
        <v>17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</row>
    <row r="3" spans="1:17" ht="15.75" thickBot="1" x14ac:dyDescent="0.3">
      <c r="D3" s="1"/>
      <c r="E3" s="1"/>
    </row>
    <row r="4" spans="1:17" ht="15.75" thickTop="1" x14ac:dyDescent="0.25">
      <c r="A4" s="386" t="s">
        <v>0</v>
      </c>
      <c r="B4" s="382" t="s">
        <v>1</v>
      </c>
      <c r="C4" s="382" t="s">
        <v>2</v>
      </c>
      <c r="D4" s="384" t="s">
        <v>3</v>
      </c>
      <c r="E4" s="388" t="s">
        <v>16</v>
      </c>
      <c r="F4" s="388" t="s">
        <v>13</v>
      </c>
      <c r="G4" s="390" t="s">
        <v>15</v>
      </c>
      <c r="H4" s="380"/>
      <c r="I4" s="380"/>
      <c r="J4" s="380"/>
      <c r="K4" s="380"/>
      <c r="L4" s="380"/>
      <c r="M4" s="380"/>
      <c r="N4" s="380"/>
      <c r="O4" s="380"/>
      <c r="P4" s="380"/>
      <c r="Q4" s="381"/>
    </row>
    <row r="5" spans="1:17" ht="15.75" thickBot="1" x14ac:dyDescent="0.3">
      <c r="A5" s="387"/>
      <c r="B5" s="383"/>
      <c r="C5" s="383"/>
      <c r="D5" s="385"/>
      <c r="E5" s="389"/>
      <c r="F5" s="389"/>
      <c r="G5" s="391"/>
      <c r="H5" s="34" t="s">
        <v>5</v>
      </c>
      <c r="I5" s="34" t="s">
        <v>5</v>
      </c>
      <c r="J5" s="41" t="s">
        <v>7</v>
      </c>
      <c r="K5" s="41" t="s">
        <v>7</v>
      </c>
      <c r="L5" s="27" t="s">
        <v>8</v>
      </c>
      <c r="M5" s="27" t="s">
        <v>8</v>
      </c>
      <c r="N5" s="44" t="s">
        <v>9</v>
      </c>
      <c r="O5" s="44" t="s">
        <v>9</v>
      </c>
      <c r="P5" s="42" t="s">
        <v>10</v>
      </c>
      <c r="Q5" s="46" t="s">
        <v>10</v>
      </c>
    </row>
    <row r="6" spans="1:17" ht="15.75" thickTop="1" x14ac:dyDescent="0.25">
      <c r="A6" s="2"/>
      <c r="B6" s="18">
        <v>0</v>
      </c>
      <c r="C6" s="10">
        <v>1151109.5</v>
      </c>
      <c r="D6" s="31">
        <f>B6*C6</f>
        <v>0</v>
      </c>
      <c r="E6" s="13"/>
      <c r="F6" s="9"/>
      <c r="G6" s="15"/>
      <c r="H6" s="45">
        <f>B6</f>
        <v>0</v>
      </c>
      <c r="I6" s="45">
        <f>C6</f>
        <v>1151109.5</v>
      </c>
      <c r="J6" s="18"/>
      <c r="K6" s="18"/>
      <c r="L6" s="18"/>
      <c r="M6" s="18"/>
      <c r="N6" s="18"/>
      <c r="O6" s="18"/>
      <c r="P6" s="18"/>
      <c r="Q6" s="20"/>
    </row>
    <row r="7" spans="1:17" x14ac:dyDescent="0.25">
      <c r="A7" s="4">
        <v>1</v>
      </c>
      <c r="B7" s="50">
        <v>0</v>
      </c>
      <c r="C7" s="10">
        <v>0</v>
      </c>
      <c r="D7" s="32">
        <f t="shared" ref="D7" si="0">B7*C7</f>
        <v>0</v>
      </c>
      <c r="E7" s="25"/>
      <c r="F7" s="24">
        <v>3924.5</v>
      </c>
      <c r="G7" s="26" t="s">
        <v>67</v>
      </c>
      <c r="H7" s="35">
        <f>B7</f>
        <v>0</v>
      </c>
      <c r="I7" s="35">
        <f>D7</f>
        <v>0</v>
      </c>
      <c r="J7" s="22"/>
      <c r="K7" s="22"/>
      <c r="L7" s="22"/>
      <c r="M7" s="22"/>
      <c r="N7" s="22"/>
      <c r="O7" s="22"/>
      <c r="P7" s="22"/>
      <c r="Q7" s="33"/>
    </row>
    <row r="8" spans="1:17" x14ac:dyDescent="0.25">
      <c r="A8" s="3">
        <v>2</v>
      </c>
      <c r="B8" s="36">
        <v>4.12</v>
      </c>
      <c r="C8" s="10">
        <v>18000</v>
      </c>
      <c r="D8" s="32">
        <f>B8*C8</f>
        <v>74160</v>
      </c>
      <c r="E8" s="14">
        <v>44772</v>
      </c>
      <c r="F8" s="10"/>
      <c r="G8" s="16" t="s">
        <v>51</v>
      </c>
      <c r="H8" s="35">
        <f t="shared" ref="H8:H34" si="1">B8</f>
        <v>4.12</v>
      </c>
      <c r="I8" s="35">
        <f t="shared" ref="I8:I34" si="2">D8</f>
        <v>74160</v>
      </c>
      <c r="J8" s="19"/>
      <c r="K8" s="19"/>
      <c r="L8" s="19"/>
      <c r="M8" s="19"/>
      <c r="N8" s="19"/>
      <c r="O8" s="19"/>
      <c r="P8" s="19"/>
      <c r="Q8" s="21"/>
    </row>
    <row r="9" spans="1:17" x14ac:dyDescent="0.25">
      <c r="A9" s="3">
        <v>3</v>
      </c>
      <c r="B9" s="36">
        <v>7.6950000000000003</v>
      </c>
      <c r="C9" s="10">
        <v>18000</v>
      </c>
      <c r="D9" s="32">
        <f t="shared" ref="D9:D96" si="3">B9*C9</f>
        <v>138510</v>
      </c>
      <c r="E9" s="14">
        <v>44772</v>
      </c>
      <c r="F9" s="10"/>
      <c r="G9" s="16" t="s">
        <v>51</v>
      </c>
      <c r="H9" s="35">
        <f t="shared" si="1"/>
        <v>7.6950000000000003</v>
      </c>
      <c r="I9" s="35">
        <f t="shared" si="2"/>
        <v>138510</v>
      </c>
      <c r="J9" s="19"/>
      <c r="K9" s="19"/>
      <c r="L9" s="19"/>
      <c r="M9" s="19"/>
      <c r="N9" s="19"/>
      <c r="O9" s="19"/>
      <c r="P9" s="19"/>
      <c r="Q9" s="21"/>
    </row>
    <row r="10" spans="1:17" x14ac:dyDescent="0.25">
      <c r="A10" s="3">
        <v>4</v>
      </c>
      <c r="B10" s="36">
        <v>9.5950000000000006</v>
      </c>
      <c r="C10" s="10">
        <v>18000</v>
      </c>
      <c r="D10" s="32">
        <f t="shared" si="3"/>
        <v>172710</v>
      </c>
      <c r="E10" s="14">
        <v>44773</v>
      </c>
      <c r="F10" s="10"/>
      <c r="G10" s="16" t="s">
        <v>51</v>
      </c>
      <c r="H10" s="35">
        <f t="shared" si="1"/>
        <v>9.5950000000000006</v>
      </c>
      <c r="I10" s="35">
        <f t="shared" si="2"/>
        <v>172710</v>
      </c>
      <c r="J10" s="19"/>
      <c r="K10" s="19"/>
      <c r="L10" s="19"/>
      <c r="M10" s="19"/>
      <c r="N10" s="19"/>
      <c r="O10" s="19"/>
      <c r="P10" s="19"/>
      <c r="Q10" s="21"/>
    </row>
    <row r="11" spans="1:17" x14ac:dyDescent="0.25">
      <c r="A11" s="3">
        <v>5</v>
      </c>
      <c r="B11" s="36">
        <v>1.97</v>
      </c>
      <c r="C11" s="10">
        <v>18000</v>
      </c>
      <c r="D11" s="32">
        <f t="shared" si="3"/>
        <v>35460</v>
      </c>
      <c r="E11" s="14">
        <v>44775</v>
      </c>
      <c r="F11" s="10"/>
      <c r="G11" s="16" t="s">
        <v>51</v>
      </c>
      <c r="H11" s="35">
        <f t="shared" si="1"/>
        <v>1.97</v>
      </c>
      <c r="I11" s="35">
        <f t="shared" si="2"/>
        <v>35460</v>
      </c>
      <c r="J11" s="19"/>
      <c r="K11" s="19"/>
      <c r="L11" s="19"/>
      <c r="M11" s="19"/>
      <c r="N11" s="19"/>
      <c r="O11" s="19"/>
      <c r="P11" s="19"/>
      <c r="Q11" s="21"/>
    </row>
    <row r="12" spans="1:17" x14ac:dyDescent="0.25">
      <c r="A12" s="3">
        <v>6</v>
      </c>
      <c r="B12" s="36">
        <v>50</v>
      </c>
      <c r="C12" s="10">
        <v>1330</v>
      </c>
      <c r="D12" s="32">
        <f t="shared" si="3"/>
        <v>66500</v>
      </c>
      <c r="E12" s="14">
        <v>44776</v>
      </c>
      <c r="F12" s="10"/>
      <c r="G12" s="16" t="s">
        <v>52</v>
      </c>
      <c r="H12" s="35">
        <f t="shared" si="1"/>
        <v>50</v>
      </c>
      <c r="I12" s="35">
        <f t="shared" si="2"/>
        <v>66500</v>
      </c>
      <c r="J12" s="19"/>
      <c r="K12" s="19"/>
      <c r="L12" s="19"/>
      <c r="M12" s="19"/>
      <c r="N12" s="19"/>
      <c r="O12" s="19"/>
      <c r="P12" s="19"/>
      <c r="Q12" s="21"/>
    </row>
    <row r="13" spans="1:17" x14ac:dyDescent="0.25">
      <c r="A13" s="4">
        <v>7</v>
      </c>
      <c r="B13" s="36">
        <v>20</v>
      </c>
      <c r="C13" s="10">
        <v>1390</v>
      </c>
      <c r="D13" s="32">
        <f t="shared" si="3"/>
        <v>27800</v>
      </c>
      <c r="E13" s="14">
        <v>44795</v>
      </c>
      <c r="F13" s="10"/>
      <c r="G13" s="16" t="s">
        <v>53</v>
      </c>
      <c r="H13" s="35">
        <f t="shared" si="1"/>
        <v>20</v>
      </c>
      <c r="I13" s="35">
        <f t="shared" si="2"/>
        <v>27800</v>
      </c>
      <c r="J13" s="19"/>
      <c r="K13" s="19"/>
      <c r="L13" s="19"/>
      <c r="M13" s="19"/>
      <c r="N13" s="19"/>
      <c r="O13" s="19"/>
      <c r="P13" s="19"/>
      <c r="Q13" s="21"/>
    </row>
    <row r="14" spans="1:17" x14ac:dyDescent="0.25">
      <c r="A14" s="3">
        <v>8</v>
      </c>
      <c r="B14" s="36">
        <v>3.9550000000000001</v>
      </c>
      <c r="C14" s="10">
        <v>18300</v>
      </c>
      <c r="D14" s="32">
        <f t="shared" si="3"/>
        <v>72376.5</v>
      </c>
      <c r="E14" s="14">
        <v>44797</v>
      </c>
      <c r="F14" s="10"/>
      <c r="G14" s="16" t="s">
        <v>51</v>
      </c>
      <c r="H14" s="35">
        <f t="shared" si="1"/>
        <v>3.9550000000000001</v>
      </c>
      <c r="I14" s="35">
        <f t="shared" si="2"/>
        <v>72376.5</v>
      </c>
      <c r="J14" s="19"/>
      <c r="K14" s="19"/>
      <c r="L14" s="19"/>
      <c r="M14" s="19"/>
      <c r="N14" s="19"/>
      <c r="O14" s="19"/>
      <c r="P14" s="19"/>
      <c r="Q14" s="21"/>
    </row>
    <row r="15" spans="1:17" x14ac:dyDescent="0.25">
      <c r="A15" s="3">
        <v>9</v>
      </c>
      <c r="B15" s="36">
        <v>2.09</v>
      </c>
      <c r="C15" s="10">
        <v>18300</v>
      </c>
      <c r="D15" s="32">
        <f t="shared" si="3"/>
        <v>38247</v>
      </c>
      <c r="E15" s="14">
        <v>44797</v>
      </c>
      <c r="F15" s="10"/>
      <c r="G15" s="16" t="s">
        <v>51</v>
      </c>
      <c r="H15" s="35">
        <f t="shared" si="1"/>
        <v>2.09</v>
      </c>
      <c r="I15" s="35">
        <f t="shared" si="2"/>
        <v>38247</v>
      </c>
      <c r="J15" s="19"/>
      <c r="K15" s="19"/>
      <c r="L15" s="19"/>
      <c r="M15" s="19"/>
      <c r="N15" s="19"/>
      <c r="O15" s="19"/>
      <c r="P15" s="19"/>
      <c r="Q15" s="21"/>
    </row>
    <row r="16" spans="1:17" x14ac:dyDescent="0.25">
      <c r="A16" s="3"/>
      <c r="B16" s="36">
        <v>8.5649999999999995</v>
      </c>
      <c r="C16" s="10">
        <v>18300</v>
      </c>
      <c r="D16" s="32">
        <f t="shared" si="3"/>
        <v>156739.5</v>
      </c>
      <c r="E16" s="14">
        <v>44815</v>
      </c>
      <c r="F16" s="10"/>
      <c r="G16" s="16" t="s">
        <v>51</v>
      </c>
      <c r="H16" s="35">
        <f t="shared" si="1"/>
        <v>8.5649999999999995</v>
      </c>
      <c r="I16" s="35">
        <f t="shared" si="2"/>
        <v>156739.5</v>
      </c>
      <c r="J16" s="19"/>
      <c r="K16" s="19"/>
      <c r="L16" s="19"/>
      <c r="M16" s="19"/>
      <c r="N16" s="19"/>
      <c r="O16" s="19"/>
      <c r="P16" s="19"/>
      <c r="Q16" s="21"/>
    </row>
    <row r="17" spans="1:17" x14ac:dyDescent="0.25">
      <c r="A17" s="3"/>
      <c r="B17" s="36">
        <v>4.4550000000000001</v>
      </c>
      <c r="C17" s="10">
        <v>18300</v>
      </c>
      <c r="D17" s="32">
        <f t="shared" si="3"/>
        <v>81526.5</v>
      </c>
      <c r="E17" s="14">
        <v>44815</v>
      </c>
      <c r="F17" s="10"/>
      <c r="G17" s="16" t="s">
        <v>51</v>
      </c>
      <c r="H17" s="35">
        <f t="shared" si="1"/>
        <v>4.4550000000000001</v>
      </c>
      <c r="I17" s="35">
        <f t="shared" si="2"/>
        <v>81526.5</v>
      </c>
      <c r="J17" s="19"/>
      <c r="K17" s="19"/>
      <c r="L17" s="19"/>
      <c r="M17" s="19"/>
      <c r="N17" s="19"/>
      <c r="O17" s="19"/>
      <c r="P17" s="19"/>
      <c r="Q17" s="21"/>
    </row>
    <row r="18" spans="1:17" x14ac:dyDescent="0.25">
      <c r="A18" s="3"/>
      <c r="B18" s="36">
        <v>4.7699999999999996</v>
      </c>
      <c r="C18" s="10">
        <v>18300</v>
      </c>
      <c r="D18" s="32">
        <f t="shared" si="3"/>
        <v>87290.999999999985</v>
      </c>
      <c r="E18" s="14">
        <v>44824</v>
      </c>
      <c r="F18" s="10"/>
      <c r="G18" s="16" t="s">
        <v>51</v>
      </c>
      <c r="H18" s="35">
        <f t="shared" si="1"/>
        <v>4.7699999999999996</v>
      </c>
      <c r="I18" s="35">
        <f t="shared" si="2"/>
        <v>87290.999999999985</v>
      </c>
      <c r="J18" s="19"/>
      <c r="K18" s="19"/>
      <c r="L18" s="19"/>
      <c r="M18" s="19"/>
      <c r="N18" s="19"/>
      <c r="O18" s="19"/>
      <c r="P18" s="19"/>
      <c r="Q18" s="21"/>
    </row>
    <row r="19" spans="1:17" x14ac:dyDescent="0.25">
      <c r="A19" s="3"/>
      <c r="B19" s="36">
        <v>2.1949999999999998</v>
      </c>
      <c r="C19" s="10">
        <v>18300</v>
      </c>
      <c r="D19" s="32">
        <f t="shared" si="3"/>
        <v>40168.5</v>
      </c>
      <c r="E19" s="14">
        <v>44825</v>
      </c>
      <c r="F19" s="10"/>
      <c r="G19" s="16" t="s">
        <v>51</v>
      </c>
      <c r="H19" s="35">
        <f t="shared" si="1"/>
        <v>2.1949999999999998</v>
      </c>
      <c r="I19" s="35">
        <f t="shared" si="2"/>
        <v>40168.5</v>
      </c>
      <c r="J19" s="19"/>
      <c r="K19" s="19"/>
      <c r="L19" s="19"/>
      <c r="M19" s="19"/>
      <c r="N19" s="19"/>
      <c r="O19" s="19"/>
      <c r="P19" s="19"/>
      <c r="Q19" s="21"/>
    </row>
    <row r="20" spans="1:17" x14ac:dyDescent="0.25">
      <c r="A20" s="3"/>
      <c r="B20" s="36">
        <v>7.7350000000000003</v>
      </c>
      <c r="C20" s="10">
        <v>18300</v>
      </c>
      <c r="D20" s="32">
        <f t="shared" si="3"/>
        <v>141550.5</v>
      </c>
      <c r="E20" s="14">
        <v>44837</v>
      </c>
      <c r="F20" s="10"/>
      <c r="G20" s="16" t="s">
        <v>51</v>
      </c>
      <c r="H20" s="35">
        <f t="shared" si="1"/>
        <v>7.7350000000000003</v>
      </c>
      <c r="I20" s="35">
        <f t="shared" si="2"/>
        <v>141550.5</v>
      </c>
      <c r="J20" s="19"/>
      <c r="K20" s="19"/>
      <c r="L20" s="19"/>
      <c r="M20" s="19"/>
      <c r="N20" s="19"/>
      <c r="O20" s="19"/>
      <c r="P20" s="19"/>
      <c r="Q20" s="21"/>
    </row>
    <row r="21" spans="1:17" x14ac:dyDescent="0.25">
      <c r="A21" s="3"/>
      <c r="B21" s="36">
        <v>1.38</v>
      </c>
      <c r="C21" s="10">
        <v>18300</v>
      </c>
      <c r="D21" s="32">
        <f t="shared" si="3"/>
        <v>25253.999999999996</v>
      </c>
      <c r="E21" s="14">
        <v>44840</v>
      </c>
      <c r="F21" s="10"/>
      <c r="G21" s="16" t="s">
        <v>51</v>
      </c>
      <c r="H21" s="35">
        <f t="shared" si="1"/>
        <v>1.38</v>
      </c>
      <c r="I21" s="35">
        <f t="shared" si="2"/>
        <v>25253.999999999996</v>
      </c>
      <c r="J21" s="19"/>
      <c r="K21" s="19"/>
      <c r="L21" s="19"/>
      <c r="M21" s="19"/>
      <c r="N21" s="19"/>
      <c r="O21" s="19"/>
      <c r="P21" s="19"/>
      <c r="Q21" s="21"/>
    </row>
    <row r="22" spans="1:17" x14ac:dyDescent="0.25">
      <c r="A22" s="3"/>
      <c r="B22" s="36">
        <v>1.0449999999999999</v>
      </c>
      <c r="C22" s="10">
        <v>18300</v>
      </c>
      <c r="D22" s="32">
        <f t="shared" si="3"/>
        <v>19123.5</v>
      </c>
      <c r="E22" s="14">
        <v>44840</v>
      </c>
      <c r="F22" s="10"/>
      <c r="G22" s="16" t="s">
        <v>51</v>
      </c>
      <c r="H22" s="35">
        <f t="shared" si="1"/>
        <v>1.0449999999999999</v>
      </c>
      <c r="I22" s="35">
        <f t="shared" si="2"/>
        <v>19123.5</v>
      </c>
      <c r="J22" s="19"/>
      <c r="K22" s="19"/>
      <c r="L22" s="19"/>
      <c r="M22" s="19"/>
      <c r="N22" s="19"/>
      <c r="O22" s="19"/>
      <c r="P22" s="19"/>
      <c r="Q22" s="21"/>
    </row>
    <row r="23" spans="1:17" x14ac:dyDescent="0.25">
      <c r="A23" s="3"/>
      <c r="B23" s="36">
        <v>1.89</v>
      </c>
      <c r="C23" s="10">
        <v>18300</v>
      </c>
      <c r="D23" s="32">
        <f t="shared" si="3"/>
        <v>34587</v>
      </c>
      <c r="E23" s="14">
        <v>44840</v>
      </c>
      <c r="F23" s="10"/>
      <c r="G23" s="16" t="s">
        <v>51</v>
      </c>
      <c r="H23" s="35">
        <f t="shared" si="1"/>
        <v>1.89</v>
      </c>
      <c r="I23" s="35">
        <f t="shared" si="2"/>
        <v>34587</v>
      </c>
      <c r="J23" s="19"/>
      <c r="K23" s="19"/>
      <c r="L23" s="19"/>
      <c r="M23" s="19"/>
      <c r="N23" s="19"/>
      <c r="O23" s="19"/>
      <c r="P23" s="19"/>
      <c r="Q23" s="21"/>
    </row>
    <row r="24" spans="1:17" x14ac:dyDescent="0.25">
      <c r="A24" s="3"/>
      <c r="B24" s="36"/>
      <c r="C24" s="10"/>
      <c r="D24" s="32">
        <f t="shared" si="3"/>
        <v>0</v>
      </c>
      <c r="E24" s="14"/>
      <c r="F24" s="10"/>
      <c r="G24" s="16"/>
      <c r="H24" s="35">
        <f t="shared" si="1"/>
        <v>0</v>
      </c>
      <c r="I24" s="35">
        <f t="shared" si="2"/>
        <v>0</v>
      </c>
      <c r="J24" s="19"/>
      <c r="K24" s="19"/>
      <c r="L24" s="19"/>
      <c r="M24" s="19"/>
      <c r="N24" s="19"/>
      <c r="O24" s="19"/>
      <c r="P24" s="19"/>
      <c r="Q24" s="21"/>
    </row>
    <row r="25" spans="1:17" x14ac:dyDescent="0.25">
      <c r="A25" s="3"/>
      <c r="B25" s="36"/>
      <c r="C25" s="10"/>
      <c r="D25" s="32">
        <f t="shared" si="3"/>
        <v>0</v>
      </c>
      <c r="E25" s="14"/>
      <c r="F25" s="10"/>
      <c r="G25" s="16"/>
      <c r="H25" s="35">
        <f t="shared" si="1"/>
        <v>0</v>
      </c>
      <c r="I25" s="35">
        <f t="shared" si="2"/>
        <v>0</v>
      </c>
      <c r="J25" s="19"/>
      <c r="K25" s="19"/>
      <c r="L25" s="19"/>
      <c r="M25" s="19"/>
      <c r="N25" s="19"/>
      <c r="O25" s="19"/>
      <c r="P25" s="19"/>
      <c r="Q25" s="21"/>
    </row>
    <row r="26" spans="1:17" x14ac:dyDescent="0.25">
      <c r="A26" s="3"/>
      <c r="B26" s="36"/>
      <c r="C26" s="10"/>
      <c r="D26" s="32">
        <f t="shared" si="3"/>
        <v>0</v>
      </c>
      <c r="E26" s="14"/>
      <c r="F26" s="10"/>
      <c r="G26" s="16"/>
      <c r="H26" s="35">
        <f t="shared" si="1"/>
        <v>0</v>
      </c>
      <c r="I26" s="35">
        <f t="shared" si="2"/>
        <v>0</v>
      </c>
      <c r="J26" s="19"/>
      <c r="K26" s="19"/>
      <c r="L26" s="19"/>
      <c r="M26" s="19"/>
      <c r="N26" s="19"/>
      <c r="O26" s="19"/>
      <c r="P26" s="19"/>
      <c r="Q26" s="21"/>
    </row>
    <row r="27" spans="1:17" x14ac:dyDescent="0.25">
      <c r="A27" s="3"/>
      <c r="B27" s="36"/>
      <c r="C27" s="10"/>
      <c r="D27" s="32">
        <f t="shared" si="3"/>
        <v>0</v>
      </c>
      <c r="E27" s="14"/>
      <c r="F27" s="10"/>
      <c r="G27" s="16"/>
      <c r="H27" s="35">
        <f t="shared" si="1"/>
        <v>0</v>
      </c>
      <c r="I27" s="35">
        <f t="shared" si="2"/>
        <v>0</v>
      </c>
      <c r="J27" s="19"/>
      <c r="K27" s="19"/>
      <c r="L27" s="19"/>
      <c r="M27" s="19"/>
      <c r="N27" s="19"/>
      <c r="O27" s="19"/>
      <c r="P27" s="19"/>
      <c r="Q27" s="21"/>
    </row>
    <row r="28" spans="1:17" x14ac:dyDescent="0.25">
      <c r="A28" s="3"/>
      <c r="B28" s="36"/>
      <c r="C28" s="10"/>
      <c r="D28" s="32">
        <f t="shared" si="3"/>
        <v>0</v>
      </c>
      <c r="E28" s="14"/>
      <c r="F28" s="10"/>
      <c r="G28" s="16"/>
      <c r="H28" s="35">
        <f t="shared" si="1"/>
        <v>0</v>
      </c>
      <c r="I28" s="35">
        <f t="shared" si="2"/>
        <v>0</v>
      </c>
      <c r="J28" s="19"/>
      <c r="K28" s="19"/>
      <c r="L28" s="19"/>
      <c r="M28" s="19"/>
      <c r="N28" s="19"/>
      <c r="O28" s="19"/>
      <c r="P28" s="19"/>
      <c r="Q28" s="21"/>
    </row>
    <row r="29" spans="1:17" x14ac:dyDescent="0.25">
      <c r="A29" s="3"/>
      <c r="B29" s="36"/>
      <c r="C29" s="10"/>
      <c r="D29" s="32">
        <f t="shared" si="3"/>
        <v>0</v>
      </c>
      <c r="E29" s="14"/>
      <c r="F29" s="10"/>
      <c r="G29" s="16"/>
      <c r="H29" s="35">
        <f t="shared" si="1"/>
        <v>0</v>
      </c>
      <c r="I29" s="35">
        <f t="shared" si="2"/>
        <v>0</v>
      </c>
      <c r="J29" s="19"/>
      <c r="K29" s="19"/>
      <c r="L29" s="19"/>
      <c r="M29" s="19"/>
      <c r="N29" s="19"/>
      <c r="O29" s="19"/>
      <c r="P29" s="19"/>
      <c r="Q29" s="21"/>
    </row>
    <row r="30" spans="1:17" x14ac:dyDescent="0.25">
      <c r="A30" s="3"/>
      <c r="B30" s="36"/>
      <c r="C30" s="10"/>
      <c r="D30" s="32">
        <f t="shared" si="3"/>
        <v>0</v>
      </c>
      <c r="E30" s="14"/>
      <c r="F30" s="10"/>
      <c r="G30" s="16"/>
      <c r="H30" s="35">
        <f t="shared" si="1"/>
        <v>0</v>
      </c>
      <c r="I30" s="35">
        <f t="shared" si="2"/>
        <v>0</v>
      </c>
      <c r="J30" s="19"/>
      <c r="K30" s="19"/>
      <c r="L30" s="19"/>
      <c r="M30" s="19"/>
      <c r="N30" s="19"/>
      <c r="O30" s="19"/>
      <c r="P30" s="19"/>
      <c r="Q30" s="21"/>
    </row>
    <row r="31" spans="1:17" x14ac:dyDescent="0.25">
      <c r="A31" s="3"/>
      <c r="B31" s="36"/>
      <c r="C31" s="10"/>
      <c r="D31" s="32">
        <f t="shared" si="3"/>
        <v>0</v>
      </c>
      <c r="E31" s="14"/>
      <c r="F31" s="10"/>
      <c r="G31" s="16"/>
      <c r="H31" s="35">
        <f t="shared" si="1"/>
        <v>0</v>
      </c>
      <c r="I31" s="35">
        <f t="shared" si="2"/>
        <v>0</v>
      </c>
      <c r="J31" s="19"/>
      <c r="K31" s="19"/>
      <c r="L31" s="19"/>
      <c r="M31" s="19"/>
      <c r="N31" s="19"/>
      <c r="O31" s="19"/>
      <c r="P31" s="19"/>
      <c r="Q31" s="21"/>
    </row>
    <row r="32" spans="1:17" x14ac:dyDescent="0.25">
      <c r="A32" s="3"/>
      <c r="B32" s="36"/>
      <c r="C32" s="10"/>
      <c r="D32" s="32">
        <f t="shared" si="3"/>
        <v>0</v>
      </c>
      <c r="E32" s="14"/>
      <c r="F32" s="10"/>
      <c r="G32" s="16"/>
      <c r="H32" s="35">
        <f t="shared" si="1"/>
        <v>0</v>
      </c>
      <c r="I32" s="35">
        <f t="shared" si="2"/>
        <v>0</v>
      </c>
      <c r="J32" s="19"/>
      <c r="K32" s="19"/>
      <c r="L32" s="19"/>
      <c r="M32" s="19"/>
      <c r="N32" s="19"/>
      <c r="O32" s="19"/>
      <c r="P32" s="19"/>
      <c r="Q32" s="21"/>
    </row>
    <row r="33" spans="1:19" x14ac:dyDescent="0.25">
      <c r="A33" s="3"/>
      <c r="B33" s="36"/>
      <c r="C33" s="10"/>
      <c r="D33" s="32">
        <f t="shared" si="3"/>
        <v>0</v>
      </c>
      <c r="E33" s="14"/>
      <c r="F33" s="10"/>
      <c r="G33" s="16"/>
      <c r="H33" s="35">
        <f t="shared" si="1"/>
        <v>0</v>
      </c>
      <c r="I33" s="35">
        <f t="shared" si="2"/>
        <v>0</v>
      </c>
      <c r="J33" s="19"/>
      <c r="K33" s="19"/>
      <c r="L33" s="19"/>
      <c r="M33" s="19"/>
      <c r="N33" s="19"/>
      <c r="O33" s="19"/>
      <c r="P33" s="19"/>
      <c r="Q33" s="21"/>
    </row>
    <row r="34" spans="1:19" x14ac:dyDescent="0.25">
      <c r="A34" s="3"/>
      <c r="B34" s="36"/>
      <c r="C34" s="10"/>
      <c r="D34" s="32">
        <f t="shared" si="3"/>
        <v>0</v>
      </c>
      <c r="E34" s="14"/>
      <c r="F34" s="10"/>
      <c r="G34" s="16"/>
      <c r="H34" s="35">
        <f t="shared" si="1"/>
        <v>0</v>
      </c>
      <c r="I34" s="35">
        <f t="shared" si="2"/>
        <v>0</v>
      </c>
      <c r="J34" s="19"/>
      <c r="K34" s="19"/>
      <c r="L34" s="19"/>
      <c r="M34" s="19"/>
      <c r="N34" s="19"/>
      <c r="O34" s="19"/>
      <c r="P34" s="19"/>
      <c r="Q34" s="21"/>
    </row>
    <row r="35" spans="1:19" x14ac:dyDescent="0.25">
      <c r="A35" s="3">
        <v>12</v>
      </c>
      <c r="B35" s="37">
        <v>10.005000000000001</v>
      </c>
      <c r="C35" s="10">
        <v>18300</v>
      </c>
      <c r="D35" s="32">
        <f t="shared" si="3"/>
        <v>183091.5</v>
      </c>
      <c r="E35" s="14">
        <v>44805</v>
      </c>
      <c r="F35" s="10"/>
      <c r="G35" s="16" t="s">
        <v>51</v>
      </c>
      <c r="H35" s="19"/>
      <c r="I35" s="19"/>
      <c r="J35" s="19"/>
      <c r="K35" s="19"/>
      <c r="L35" s="37">
        <f>B35</f>
        <v>10.005000000000001</v>
      </c>
      <c r="M35" s="37">
        <f>D35</f>
        <v>183091.5</v>
      </c>
      <c r="N35" s="19"/>
      <c r="O35" s="19"/>
      <c r="P35" s="19"/>
      <c r="Q35" s="21"/>
    </row>
    <row r="36" spans="1:19" x14ac:dyDescent="0.25">
      <c r="A36" s="3">
        <v>13</v>
      </c>
      <c r="B36" s="37">
        <v>10</v>
      </c>
      <c r="C36" s="10">
        <v>18300</v>
      </c>
      <c r="D36" s="32">
        <f t="shared" si="3"/>
        <v>183000</v>
      </c>
      <c r="E36" s="14">
        <v>44805</v>
      </c>
      <c r="F36" s="10"/>
      <c r="G36" s="16" t="s">
        <v>51</v>
      </c>
      <c r="H36" s="19"/>
      <c r="I36" s="19"/>
      <c r="J36" s="19"/>
      <c r="K36" s="19"/>
      <c r="L36" s="37">
        <f t="shared" ref="L36:L57" si="4">B36</f>
        <v>10</v>
      </c>
      <c r="M36" s="37">
        <f t="shared" ref="M36:M57" si="5">D36</f>
        <v>183000</v>
      </c>
      <c r="N36" s="19"/>
      <c r="O36" s="19"/>
      <c r="P36" s="19"/>
      <c r="Q36" s="21"/>
    </row>
    <row r="37" spans="1:19" x14ac:dyDescent="0.25">
      <c r="A37" s="3">
        <v>14</v>
      </c>
      <c r="B37" s="37">
        <v>5.9</v>
      </c>
      <c r="C37" s="10">
        <v>18300</v>
      </c>
      <c r="D37" s="32">
        <f t="shared" si="3"/>
        <v>107970</v>
      </c>
      <c r="E37" s="14">
        <v>44807</v>
      </c>
      <c r="F37" s="10"/>
      <c r="G37" s="16" t="s">
        <v>51</v>
      </c>
      <c r="H37" s="19"/>
      <c r="I37" s="19"/>
      <c r="J37" s="19"/>
      <c r="K37" s="19"/>
      <c r="L37" s="37">
        <f t="shared" si="4"/>
        <v>5.9</v>
      </c>
      <c r="M37" s="37">
        <f t="shared" si="5"/>
        <v>107970</v>
      </c>
      <c r="N37" s="19"/>
      <c r="O37" s="19"/>
      <c r="P37" s="19"/>
      <c r="Q37" s="21"/>
    </row>
    <row r="38" spans="1:19" x14ac:dyDescent="0.25">
      <c r="A38" s="3">
        <v>15</v>
      </c>
      <c r="B38" s="37">
        <v>8.19</v>
      </c>
      <c r="C38" s="10">
        <v>18300</v>
      </c>
      <c r="D38" s="32">
        <f t="shared" si="3"/>
        <v>149877</v>
      </c>
      <c r="E38" s="14">
        <v>44807</v>
      </c>
      <c r="F38" s="10"/>
      <c r="G38" s="16" t="s">
        <v>51</v>
      </c>
      <c r="H38" s="19"/>
      <c r="I38" s="19"/>
      <c r="J38" s="19"/>
      <c r="K38" s="19"/>
      <c r="L38" s="37">
        <f t="shared" si="4"/>
        <v>8.19</v>
      </c>
      <c r="M38" s="37">
        <f t="shared" si="5"/>
        <v>149877</v>
      </c>
      <c r="N38" s="19"/>
      <c r="O38" s="19"/>
      <c r="P38" s="19"/>
      <c r="Q38" s="21"/>
    </row>
    <row r="39" spans="1:19" x14ac:dyDescent="0.25">
      <c r="A39" s="3">
        <v>16</v>
      </c>
      <c r="B39" s="37">
        <v>5.97</v>
      </c>
      <c r="C39" s="10">
        <v>18300</v>
      </c>
      <c r="D39" s="32">
        <f t="shared" si="3"/>
        <v>109251</v>
      </c>
      <c r="E39" s="14">
        <v>44809</v>
      </c>
      <c r="F39" s="10"/>
      <c r="G39" s="16" t="s">
        <v>51</v>
      </c>
      <c r="H39" s="19"/>
      <c r="I39" s="19"/>
      <c r="J39" s="19"/>
      <c r="K39" s="19"/>
      <c r="L39" s="37">
        <f t="shared" si="4"/>
        <v>5.97</v>
      </c>
      <c r="M39" s="37">
        <f t="shared" si="5"/>
        <v>109251</v>
      </c>
      <c r="N39" s="19"/>
      <c r="O39" s="19"/>
      <c r="P39" s="19"/>
      <c r="Q39" s="21"/>
    </row>
    <row r="40" spans="1:19" x14ac:dyDescent="0.25">
      <c r="A40" s="3">
        <v>17</v>
      </c>
      <c r="B40" s="52">
        <v>2.165</v>
      </c>
      <c r="C40" s="10">
        <v>18300</v>
      </c>
      <c r="D40" s="32">
        <f t="shared" si="3"/>
        <v>39619.5</v>
      </c>
      <c r="E40" s="14">
        <v>44812</v>
      </c>
      <c r="F40" s="10"/>
      <c r="G40" s="16" t="s">
        <v>51</v>
      </c>
      <c r="H40" s="19"/>
      <c r="I40" s="19"/>
      <c r="J40" s="19"/>
      <c r="K40" s="19"/>
      <c r="L40" s="37">
        <f t="shared" si="4"/>
        <v>2.165</v>
      </c>
      <c r="M40" s="37">
        <f t="shared" si="5"/>
        <v>39619.5</v>
      </c>
      <c r="N40" s="19"/>
      <c r="O40" s="19"/>
      <c r="P40" s="19"/>
      <c r="Q40" s="21"/>
      <c r="S40" s="1">
        <v>183091.5</v>
      </c>
    </row>
    <row r="41" spans="1:19" x14ac:dyDescent="0.25">
      <c r="A41" s="3">
        <v>18</v>
      </c>
      <c r="B41" s="49">
        <v>1.9550000000000001</v>
      </c>
      <c r="C41" s="10">
        <v>18300</v>
      </c>
      <c r="D41" s="32">
        <f t="shared" si="3"/>
        <v>35776.5</v>
      </c>
      <c r="E41" s="14">
        <v>44825</v>
      </c>
      <c r="F41" s="10"/>
      <c r="G41" s="16" t="s">
        <v>51</v>
      </c>
      <c r="H41" s="19"/>
      <c r="I41" s="19"/>
      <c r="J41" s="19"/>
      <c r="K41" s="19"/>
      <c r="L41" s="37">
        <f t="shared" si="4"/>
        <v>1.9550000000000001</v>
      </c>
      <c r="M41" s="37">
        <f t="shared" si="5"/>
        <v>35776.5</v>
      </c>
      <c r="N41" s="19"/>
      <c r="O41" s="19"/>
      <c r="P41" s="19"/>
      <c r="Q41" s="21"/>
      <c r="S41" s="1">
        <v>183000</v>
      </c>
    </row>
    <row r="42" spans="1:19" x14ac:dyDescent="0.25">
      <c r="A42" s="3">
        <v>19</v>
      </c>
      <c r="B42" s="37">
        <v>5.0250000000000004</v>
      </c>
      <c r="C42" s="10">
        <v>18300</v>
      </c>
      <c r="D42" s="32">
        <f t="shared" si="3"/>
        <v>91957.5</v>
      </c>
      <c r="E42" s="14">
        <v>44833</v>
      </c>
      <c r="F42" s="10"/>
      <c r="G42" s="16" t="s">
        <v>51</v>
      </c>
      <c r="H42" s="19"/>
      <c r="I42" s="19"/>
      <c r="J42" s="19"/>
      <c r="K42" s="19"/>
      <c r="L42" s="37">
        <f t="shared" si="4"/>
        <v>5.0250000000000004</v>
      </c>
      <c r="M42" s="37">
        <f t="shared" si="5"/>
        <v>91957.5</v>
      </c>
      <c r="N42" s="19"/>
      <c r="O42" s="19"/>
      <c r="P42" s="19"/>
      <c r="Q42" s="21"/>
      <c r="S42" s="1">
        <v>149877</v>
      </c>
    </row>
    <row r="43" spans="1:19" x14ac:dyDescent="0.25">
      <c r="A43" s="3">
        <v>20</v>
      </c>
      <c r="B43" s="37">
        <v>1.885</v>
      </c>
      <c r="C43" s="10">
        <v>18300</v>
      </c>
      <c r="D43" s="32">
        <f t="shared" si="3"/>
        <v>34495.5</v>
      </c>
      <c r="E43" s="14">
        <v>44837</v>
      </c>
      <c r="F43" s="10"/>
      <c r="G43" s="16" t="s">
        <v>51</v>
      </c>
      <c r="H43" s="19"/>
      <c r="I43" s="19"/>
      <c r="J43" s="19"/>
      <c r="K43" s="19"/>
      <c r="L43" s="37">
        <f t="shared" si="4"/>
        <v>1.885</v>
      </c>
      <c r="M43" s="37">
        <f t="shared" si="5"/>
        <v>34495.5</v>
      </c>
      <c r="N43" s="19"/>
      <c r="O43" s="19"/>
      <c r="P43" s="19"/>
      <c r="Q43" s="21"/>
      <c r="S43" s="1">
        <v>107970</v>
      </c>
    </row>
    <row r="44" spans="1:19" x14ac:dyDescent="0.25">
      <c r="A44" s="3">
        <v>21</v>
      </c>
      <c r="B44" s="37">
        <v>2.0099999999999998</v>
      </c>
      <c r="C44" s="10">
        <v>18300</v>
      </c>
      <c r="D44" s="32">
        <f t="shared" si="3"/>
        <v>36782.999999999993</v>
      </c>
      <c r="E44" s="14">
        <v>44847</v>
      </c>
      <c r="F44" s="10"/>
      <c r="G44" s="16" t="s">
        <v>51</v>
      </c>
      <c r="H44" s="19"/>
      <c r="I44" s="19"/>
      <c r="J44" s="19"/>
      <c r="K44" s="19"/>
      <c r="L44" s="37">
        <f t="shared" si="4"/>
        <v>2.0099999999999998</v>
      </c>
      <c r="M44" s="37">
        <f t="shared" si="5"/>
        <v>36782.999999999993</v>
      </c>
      <c r="N44" s="19"/>
      <c r="O44" s="19"/>
      <c r="P44" s="19"/>
      <c r="Q44" s="21"/>
      <c r="S44" s="1">
        <v>109251</v>
      </c>
    </row>
    <row r="45" spans="1:19" x14ac:dyDescent="0.25">
      <c r="A45" s="3">
        <v>22</v>
      </c>
      <c r="B45" s="49">
        <v>20</v>
      </c>
      <c r="C45" s="10">
        <v>1480</v>
      </c>
      <c r="D45" s="32">
        <f t="shared" si="3"/>
        <v>29600</v>
      </c>
      <c r="E45" s="14">
        <v>44850</v>
      </c>
      <c r="F45" s="10"/>
      <c r="G45" s="16" t="s">
        <v>19</v>
      </c>
      <c r="H45" s="19"/>
      <c r="I45" s="19"/>
      <c r="J45" s="19"/>
      <c r="K45" s="19"/>
      <c r="L45" s="37">
        <f t="shared" si="4"/>
        <v>20</v>
      </c>
      <c r="M45" s="37">
        <f t="shared" si="5"/>
        <v>29600</v>
      </c>
      <c r="N45" s="19"/>
      <c r="O45" s="19"/>
      <c r="P45" s="19"/>
      <c r="Q45" s="21"/>
      <c r="S45" s="1">
        <v>37146</v>
      </c>
    </row>
    <row r="46" spans="1:19" x14ac:dyDescent="0.25">
      <c r="A46" s="3">
        <v>23</v>
      </c>
      <c r="B46" s="37">
        <v>2.09</v>
      </c>
      <c r="C46" s="10">
        <v>18300</v>
      </c>
      <c r="D46" s="32">
        <f t="shared" si="3"/>
        <v>38247</v>
      </c>
      <c r="E46" s="14">
        <v>44852</v>
      </c>
      <c r="F46" s="10"/>
      <c r="G46" s="16" t="s">
        <v>51</v>
      </c>
      <c r="H46" s="19"/>
      <c r="I46" s="19"/>
      <c r="J46" s="19"/>
      <c r="K46" s="19"/>
      <c r="L46" s="37">
        <f t="shared" si="4"/>
        <v>2.09</v>
      </c>
      <c r="M46" s="37">
        <f t="shared" si="5"/>
        <v>38247</v>
      </c>
      <c r="N46" s="19"/>
      <c r="O46" s="19"/>
      <c r="P46" s="19"/>
      <c r="Q46" s="21"/>
      <c r="S46" s="1">
        <v>76311</v>
      </c>
    </row>
    <row r="47" spans="1:19" x14ac:dyDescent="0.25">
      <c r="A47" s="3">
        <v>24</v>
      </c>
      <c r="B47" s="37">
        <v>6.17</v>
      </c>
      <c r="C47" s="10">
        <v>19500</v>
      </c>
      <c r="D47" s="32">
        <f t="shared" si="3"/>
        <v>120315</v>
      </c>
      <c r="E47" s="14">
        <v>44863</v>
      </c>
      <c r="F47" s="10"/>
      <c r="G47" s="16" t="s">
        <v>51</v>
      </c>
      <c r="H47" s="19"/>
      <c r="I47" s="19"/>
      <c r="J47" s="19"/>
      <c r="K47" s="19"/>
      <c r="L47" s="37">
        <f t="shared" si="4"/>
        <v>6.17</v>
      </c>
      <c r="M47" s="37">
        <f t="shared" si="5"/>
        <v>120315</v>
      </c>
      <c r="N47" s="19"/>
      <c r="O47" s="19"/>
      <c r="P47" s="19"/>
      <c r="Q47" s="21"/>
      <c r="S47" s="1">
        <v>13993</v>
      </c>
    </row>
    <row r="48" spans="1:19" x14ac:dyDescent="0.25">
      <c r="A48" s="3">
        <v>25</v>
      </c>
      <c r="B48" s="37">
        <v>0.57999999999999996</v>
      </c>
      <c r="C48" s="10">
        <v>19500</v>
      </c>
      <c r="D48" s="32">
        <f t="shared" si="3"/>
        <v>11310</v>
      </c>
      <c r="E48" s="14">
        <v>44865</v>
      </c>
      <c r="F48" s="10"/>
      <c r="G48" s="16" t="s">
        <v>51</v>
      </c>
      <c r="H48" s="19"/>
      <c r="I48" s="19"/>
      <c r="J48" s="19"/>
      <c r="K48" s="19"/>
      <c r="L48" s="37">
        <f t="shared" si="4"/>
        <v>0.57999999999999996</v>
      </c>
      <c r="M48" s="37">
        <f t="shared" si="5"/>
        <v>11310</v>
      </c>
      <c r="N48" s="19"/>
      <c r="O48" s="19"/>
      <c r="P48" s="19"/>
      <c r="Q48" s="21"/>
      <c r="S48" s="1">
        <v>71919</v>
      </c>
    </row>
    <row r="49" spans="1:19" x14ac:dyDescent="0.25">
      <c r="A49" s="3">
        <v>26</v>
      </c>
      <c r="B49" s="37">
        <v>5.9050000000000002</v>
      </c>
      <c r="C49" s="10">
        <v>20500</v>
      </c>
      <c r="D49" s="32">
        <f t="shared" si="3"/>
        <v>121052.5</v>
      </c>
      <c r="E49" s="14">
        <v>44867</v>
      </c>
      <c r="F49" s="10"/>
      <c r="G49" s="16" t="s">
        <v>51</v>
      </c>
      <c r="H49" s="19"/>
      <c r="I49" s="19"/>
      <c r="J49" s="19"/>
      <c r="K49" s="19"/>
      <c r="L49" s="37">
        <f t="shared" si="4"/>
        <v>5.9050000000000002</v>
      </c>
      <c r="M49" s="37">
        <f t="shared" si="5"/>
        <v>121052.5</v>
      </c>
      <c r="N49" s="19"/>
      <c r="O49" s="19"/>
      <c r="P49" s="19"/>
      <c r="Q49" s="21"/>
      <c r="S49" s="1">
        <v>88200</v>
      </c>
    </row>
    <row r="50" spans="1:19" x14ac:dyDescent="0.25">
      <c r="A50" s="3">
        <v>27</v>
      </c>
      <c r="B50" s="37">
        <v>5.9050000000000002</v>
      </c>
      <c r="C50" s="10">
        <v>20800</v>
      </c>
      <c r="D50" s="32">
        <f t="shared" si="3"/>
        <v>122824</v>
      </c>
      <c r="E50" s="14">
        <v>44879</v>
      </c>
      <c r="F50" s="10"/>
      <c r="G50" s="16" t="s">
        <v>51</v>
      </c>
      <c r="H50" s="19"/>
      <c r="I50" s="19"/>
      <c r="J50" s="19"/>
      <c r="K50" s="19"/>
      <c r="L50" s="37">
        <f t="shared" si="4"/>
        <v>5.9050000000000002</v>
      </c>
      <c r="M50" s="37">
        <f t="shared" si="5"/>
        <v>122824</v>
      </c>
      <c r="N50" s="19"/>
      <c r="O50" s="19"/>
      <c r="P50" s="19"/>
      <c r="Q50" s="21"/>
      <c r="S50" s="1">
        <v>11025</v>
      </c>
    </row>
    <row r="51" spans="1:19" x14ac:dyDescent="0.25">
      <c r="A51" s="3">
        <v>28</v>
      </c>
      <c r="B51" s="37">
        <v>3.87</v>
      </c>
      <c r="C51" s="10">
        <v>21000</v>
      </c>
      <c r="D51" s="32">
        <f t="shared" si="3"/>
        <v>81270</v>
      </c>
      <c r="E51" s="14">
        <v>44894</v>
      </c>
      <c r="F51" s="10"/>
      <c r="G51" s="16" t="s">
        <v>51</v>
      </c>
      <c r="H51" s="19"/>
      <c r="I51" s="19"/>
      <c r="J51" s="19"/>
      <c r="K51" s="19"/>
      <c r="L51" s="37">
        <f t="shared" si="4"/>
        <v>3.87</v>
      </c>
      <c r="M51" s="37">
        <f t="shared" si="5"/>
        <v>81270</v>
      </c>
      <c r="N51" s="19"/>
      <c r="O51" s="19"/>
      <c r="P51" s="19"/>
      <c r="Q51" s="21"/>
      <c r="S51" s="1">
        <v>91957.5</v>
      </c>
    </row>
    <row r="52" spans="1:19" x14ac:dyDescent="0.25">
      <c r="A52" s="3">
        <v>29</v>
      </c>
      <c r="B52" s="37">
        <v>0.51</v>
      </c>
      <c r="C52" s="10">
        <v>28500</v>
      </c>
      <c r="D52" s="32">
        <f t="shared" si="3"/>
        <v>14535</v>
      </c>
      <c r="E52" s="14">
        <v>44916</v>
      </c>
      <c r="F52" s="10"/>
      <c r="G52" s="16" t="s">
        <v>51</v>
      </c>
      <c r="H52" s="19"/>
      <c r="I52" s="19"/>
      <c r="J52" s="19"/>
      <c r="K52" s="19"/>
      <c r="L52" s="37">
        <f t="shared" si="4"/>
        <v>0.51</v>
      </c>
      <c r="M52" s="37">
        <f t="shared" si="5"/>
        <v>14535</v>
      </c>
      <c r="N52" s="19"/>
      <c r="O52" s="19"/>
      <c r="P52" s="19"/>
      <c r="Q52" s="21"/>
      <c r="S52" s="1">
        <v>71827.5</v>
      </c>
    </row>
    <row r="53" spans="1:19" x14ac:dyDescent="0.25">
      <c r="A53" s="3">
        <v>30</v>
      </c>
      <c r="B53" s="37">
        <v>4.91</v>
      </c>
      <c r="C53" s="10">
        <v>28500</v>
      </c>
      <c r="D53" s="32">
        <f t="shared" si="3"/>
        <v>139935</v>
      </c>
      <c r="E53" s="14">
        <v>44915</v>
      </c>
      <c r="F53" s="10"/>
      <c r="G53" s="16" t="s">
        <v>51</v>
      </c>
      <c r="H53" s="19"/>
      <c r="I53" s="19"/>
      <c r="J53" s="19"/>
      <c r="K53" s="19"/>
      <c r="L53" s="37">
        <f t="shared" si="4"/>
        <v>4.91</v>
      </c>
      <c r="M53" s="37">
        <f t="shared" si="5"/>
        <v>139935</v>
      </c>
      <c r="N53" s="19"/>
      <c r="O53" s="19"/>
      <c r="P53" s="19"/>
      <c r="Q53" s="21"/>
      <c r="S53" s="1">
        <v>34495.5</v>
      </c>
    </row>
    <row r="54" spans="1:19" x14ac:dyDescent="0.25">
      <c r="A54" s="3">
        <v>31</v>
      </c>
      <c r="B54" s="37">
        <v>4.9249999999999998</v>
      </c>
      <c r="C54" s="10">
        <v>26500</v>
      </c>
      <c r="D54" s="32">
        <f t="shared" si="3"/>
        <v>130512.5</v>
      </c>
      <c r="E54" s="14">
        <v>44908</v>
      </c>
      <c r="F54" s="10"/>
      <c r="G54" s="16" t="s">
        <v>51</v>
      </c>
      <c r="H54" s="19"/>
      <c r="I54" s="19"/>
      <c r="J54" s="19"/>
      <c r="K54" s="19"/>
      <c r="L54" s="37">
        <f t="shared" si="4"/>
        <v>4.9249999999999998</v>
      </c>
      <c r="M54" s="37">
        <f t="shared" si="5"/>
        <v>130512.5</v>
      </c>
      <c r="N54" s="19"/>
      <c r="O54" s="19"/>
      <c r="P54" s="19"/>
      <c r="Q54" s="21"/>
      <c r="S54" s="1">
        <v>36783</v>
      </c>
    </row>
    <row r="55" spans="1:19" x14ac:dyDescent="0.25">
      <c r="A55" s="3">
        <v>32</v>
      </c>
      <c r="B55" s="37">
        <v>7.9749999999999996</v>
      </c>
      <c r="C55" s="10">
        <v>27500</v>
      </c>
      <c r="D55" s="32">
        <f t="shared" si="3"/>
        <v>219312.5</v>
      </c>
      <c r="E55" s="14">
        <v>44929</v>
      </c>
      <c r="F55" s="10"/>
      <c r="G55" s="16"/>
      <c r="H55" s="19"/>
      <c r="I55" s="19"/>
      <c r="J55" s="19"/>
      <c r="K55" s="19"/>
      <c r="L55" s="37">
        <f t="shared" si="4"/>
        <v>7.9749999999999996</v>
      </c>
      <c r="M55" s="37">
        <f t="shared" si="5"/>
        <v>219312.5</v>
      </c>
      <c r="N55" s="19"/>
      <c r="O55" s="19"/>
      <c r="P55" s="19"/>
      <c r="Q55" s="21"/>
      <c r="S55" s="1">
        <v>38247</v>
      </c>
    </row>
    <row r="56" spans="1:19" x14ac:dyDescent="0.25">
      <c r="A56" s="3">
        <v>33</v>
      </c>
      <c r="B56" s="37"/>
      <c r="C56" s="10"/>
      <c r="D56" s="32">
        <f t="shared" si="3"/>
        <v>0</v>
      </c>
      <c r="E56" s="14"/>
      <c r="F56" s="10"/>
      <c r="G56" s="16"/>
      <c r="H56" s="19"/>
      <c r="I56" s="19"/>
      <c r="J56" s="19"/>
      <c r="K56" s="19"/>
      <c r="L56" s="37">
        <f t="shared" si="4"/>
        <v>0</v>
      </c>
      <c r="M56" s="37">
        <f t="shared" si="5"/>
        <v>0</v>
      </c>
      <c r="N56" s="19"/>
      <c r="O56" s="19"/>
      <c r="P56" s="19"/>
      <c r="Q56" s="21"/>
      <c r="S56" s="1">
        <v>121052.5</v>
      </c>
    </row>
    <row r="57" spans="1:19" x14ac:dyDescent="0.25">
      <c r="A57" s="3">
        <v>34</v>
      </c>
      <c r="B57" s="37"/>
      <c r="C57" s="10"/>
      <c r="D57" s="32">
        <f t="shared" si="3"/>
        <v>0</v>
      </c>
      <c r="E57" s="14"/>
      <c r="F57" s="10"/>
      <c r="G57" s="16"/>
      <c r="H57" s="19"/>
      <c r="I57" s="19"/>
      <c r="J57" s="19"/>
      <c r="K57" s="19"/>
      <c r="L57" s="37">
        <f t="shared" si="4"/>
        <v>0</v>
      </c>
      <c r="M57" s="37">
        <f t="shared" si="5"/>
        <v>0</v>
      </c>
      <c r="N57" s="19"/>
      <c r="O57" s="19"/>
      <c r="P57" s="19"/>
      <c r="Q57" s="21"/>
      <c r="S57" s="1">
        <v>122824</v>
      </c>
    </row>
    <row r="58" spans="1:19" x14ac:dyDescent="0.25">
      <c r="A58" s="3">
        <v>35</v>
      </c>
      <c r="B58" s="19">
        <v>2.0299999999999998</v>
      </c>
      <c r="C58" s="10">
        <v>18300</v>
      </c>
      <c r="D58" s="39">
        <f t="shared" si="3"/>
        <v>37149</v>
      </c>
      <c r="E58" s="14">
        <v>44811</v>
      </c>
      <c r="F58" s="10"/>
      <c r="G58" s="16" t="s">
        <v>51</v>
      </c>
      <c r="H58" s="19"/>
      <c r="I58" s="19"/>
      <c r="J58" s="19"/>
      <c r="K58" s="19"/>
      <c r="L58" s="19"/>
      <c r="M58" s="19"/>
      <c r="N58" s="19"/>
      <c r="O58" s="19"/>
      <c r="P58" s="38">
        <f>B58</f>
        <v>2.0299999999999998</v>
      </c>
      <c r="Q58" s="47">
        <f>D58</f>
        <v>37149</v>
      </c>
      <c r="S58" s="1">
        <v>74160</v>
      </c>
    </row>
    <row r="59" spans="1:19" x14ac:dyDescent="0.25">
      <c r="A59" s="3">
        <v>36</v>
      </c>
      <c r="B59" s="19">
        <v>4.17</v>
      </c>
      <c r="C59" s="10">
        <v>18300</v>
      </c>
      <c r="D59" s="39">
        <f t="shared" si="3"/>
        <v>76311</v>
      </c>
      <c r="E59" s="14">
        <v>44810</v>
      </c>
      <c r="F59" s="10"/>
      <c r="G59" s="16" t="s">
        <v>51</v>
      </c>
      <c r="H59" s="19"/>
      <c r="I59" s="19"/>
      <c r="J59" s="19"/>
      <c r="K59" s="19"/>
      <c r="L59" s="19"/>
      <c r="M59" s="19"/>
      <c r="N59" s="19"/>
      <c r="O59" s="19"/>
      <c r="P59" s="38">
        <f t="shared" ref="P59:P67" si="6">B59</f>
        <v>4.17</v>
      </c>
      <c r="Q59" s="47">
        <f t="shared" ref="Q59:Q67" si="7">D59</f>
        <v>76311</v>
      </c>
      <c r="S59" s="1">
        <v>138510</v>
      </c>
    </row>
    <row r="60" spans="1:19" x14ac:dyDescent="0.25">
      <c r="A60" s="3">
        <v>37</v>
      </c>
      <c r="B60" s="19">
        <v>60</v>
      </c>
      <c r="C60" s="10">
        <v>1470</v>
      </c>
      <c r="D60" s="39">
        <f t="shared" si="3"/>
        <v>88200</v>
      </c>
      <c r="E60" s="14">
        <v>44813</v>
      </c>
      <c r="F60" s="10"/>
      <c r="G60" s="16" t="s">
        <v>27</v>
      </c>
      <c r="H60" s="19"/>
      <c r="I60" s="19"/>
      <c r="J60" s="19"/>
      <c r="K60" s="19"/>
      <c r="L60" s="19"/>
      <c r="M60" s="19"/>
      <c r="N60" s="19"/>
      <c r="O60" s="19"/>
      <c r="P60" s="38">
        <f t="shared" si="6"/>
        <v>60</v>
      </c>
      <c r="Q60" s="47">
        <f t="shared" si="7"/>
        <v>88200</v>
      </c>
      <c r="S60" s="1">
        <v>179710</v>
      </c>
    </row>
    <row r="61" spans="1:19" x14ac:dyDescent="0.25">
      <c r="A61" s="3">
        <v>38</v>
      </c>
      <c r="B61" s="19">
        <v>0.71</v>
      </c>
      <c r="C61" s="10">
        <v>18300</v>
      </c>
      <c r="D61" s="39">
        <f t="shared" si="3"/>
        <v>12993</v>
      </c>
      <c r="E61" s="14">
        <v>44812</v>
      </c>
      <c r="F61" s="10"/>
      <c r="G61" s="16" t="s">
        <v>51</v>
      </c>
      <c r="H61" s="19"/>
      <c r="I61" s="19"/>
      <c r="J61" s="19"/>
      <c r="K61" s="19"/>
      <c r="L61" s="19"/>
      <c r="M61" s="19"/>
      <c r="N61" s="19"/>
      <c r="O61" s="19"/>
      <c r="P61" s="38">
        <f t="shared" si="6"/>
        <v>0.71</v>
      </c>
      <c r="Q61" s="47">
        <f t="shared" si="7"/>
        <v>12993</v>
      </c>
      <c r="S61" s="1">
        <v>35460</v>
      </c>
    </row>
    <row r="62" spans="1:19" x14ac:dyDescent="0.25">
      <c r="A62" s="3">
        <v>39</v>
      </c>
      <c r="B62" s="52">
        <v>1.7649999999999999</v>
      </c>
      <c r="C62" s="10">
        <v>18300</v>
      </c>
      <c r="D62" s="39">
        <f t="shared" si="3"/>
        <v>32299.5</v>
      </c>
      <c r="E62" s="14">
        <v>44812</v>
      </c>
      <c r="F62" s="10"/>
      <c r="G62" s="16"/>
      <c r="H62" s="19"/>
      <c r="I62" s="19"/>
      <c r="J62" s="19"/>
      <c r="K62" s="19"/>
      <c r="L62" s="19"/>
      <c r="M62" s="19"/>
      <c r="N62" s="19"/>
      <c r="O62" s="19"/>
      <c r="P62" s="38">
        <f t="shared" si="6"/>
        <v>1.7649999999999999</v>
      </c>
      <c r="Q62" s="47">
        <f t="shared" si="7"/>
        <v>32299.5</v>
      </c>
      <c r="S62" s="1">
        <v>66500</v>
      </c>
    </row>
    <row r="63" spans="1:19" x14ac:dyDescent="0.25">
      <c r="A63" s="3">
        <v>40</v>
      </c>
      <c r="B63" s="19"/>
      <c r="C63" s="10"/>
      <c r="D63" s="39">
        <f t="shared" si="3"/>
        <v>0</v>
      </c>
      <c r="E63" s="14"/>
      <c r="F63" s="10"/>
      <c r="G63" s="16"/>
      <c r="H63" s="19"/>
      <c r="I63" s="19"/>
      <c r="J63" s="19"/>
      <c r="K63" s="19"/>
      <c r="L63" s="19"/>
      <c r="M63" s="19"/>
      <c r="N63" s="19"/>
      <c r="O63" s="19"/>
      <c r="P63" s="38">
        <f t="shared" si="6"/>
        <v>0</v>
      </c>
      <c r="Q63" s="47">
        <f t="shared" si="7"/>
        <v>0</v>
      </c>
      <c r="S63" s="1">
        <v>27800</v>
      </c>
    </row>
    <row r="64" spans="1:19" x14ac:dyDescent="0.25">
      <c r="A64" s="3">
        <v>41</v>
      </c>
      <c r="B64" s="19"/>
      <c r="C64" s="10"/>
      <c r="D64" s="39">
        <f t="shared" si="3"/>
        <v>0</v>
      </c>
      <c r="E64" s="14"/>
      <c r="F64" s="10"/>
      <c r="G64" s="16"/>
      <c r="H64" s="19"/>
      <c r="I64" s="19"/>
      <c r="J64" s="19"/>
      <c r="K64" s="19"/>
      <c r="L64" s="19"/>
      <c r="M64" s="19"/>
      <c r="N64" s="19"/>
      <c r="O64" s="19"/>
      <c r="P64" s="38">
        <f t="shared" si="6"/>
        <v>0</v>
      </c>
      <c r="Q64" s="47">
        <f t="shared" si="7"/>
        <v>0</v>
      </c>
      <c r="S64" s="1">
        <v>14000</v>
      </c>
    </row>
    <row r="65" spans="1:19" x14ac:dyDescent="0.25">
      <c r="A65" s="3">
        <v>42</v>
      </c>
      <c r="B65" s="19"/>
      <c r="C65" s="51"/>
      <c r="D65" s="39">
        <f t="shared" si="3"/>
        <v>0</v>
      </c>
      <c r="E65" s="14"/>
      <c r="F65" s="10"/>
      <c r="G65" s="16"/>
      <c r="H65" s="19"/>
      <c r="I65" s="19"/>
      <c r="J65" s="19"/>
      <c r="K65" s="19"/>
      <c r="L65" s="19"/>
      <c r="M65" s="19"/>
      <c r="N65" s="19"/>
      <c r="O65" s="19"/>
      <c r="P65" s="38">
        <f t="shared" si="6"/>
        <v>0</v>
      </c>
      <c r="Q65" s="47">
        <f t="shared" si="7"/>
        <v>0</v>
      </c>
      <c r="S65" s="1">
        <v>72376.5</v>
      </c>
    </row>
    <row r="66" spans="1:19" x14ac:dyDescent="0.25">
      <c r="A66" s="3">
        <v>43</v>
      </c>
      <c r="B66" s="19"/>
      <c r="C66" s="10"/>
      <c r="D66" s="39">
        <f t="shared" si="3"/>
        <v>0</v>
      </c>
      <c r="E66" s="14"/>
      <c r="F66" s="10"/>
      <c r="G66" s="16"/>
      <c r="H66" s="19"/>
      <c r="I66" s="19"/>
      <c r="J66" s="19"/>
      <c r="K66" s="19"/>
      <c r="L66" s="19"/>
      <c r="M66" s="19"/>
      <c r="N66" s="19"/>
      <c r="O66" s="19"/>
      <c r="P66" s="38">
        <f t="shared" si="6"/>
        <v>0</v>
      </c>
      <c r="Q66" s="47">
        <f t="shared" si="7"/>
        <v>0</v>
      </c>
      <c r="S66" s="1">
        <v>56000</v>
      </c>
    </row>
    <row r="67" spans="1:19" x14ac:dyDescent="0.25">
      <c r="A67" s="3">
        <v>44</v>
      </c>
      <c r="B67" s="19"/>
      <c r="C67" s="10"/>
      <c r="D67" s="39">
        <f t="shared" si="3"/>
        <v>0</v>
      </c>
      <c r="E67" s="14"/>
      <c r="F67" s="10"/>
      <c r="G67" s="16"/>
      <c r="H67" s="19"/>
      <c r="I67" s="19"/>
      <c r="J67" s="19"/>
      <c r="K67" s="19"/>
      <c r="L67" s="19"/>
      <c r="M67" s="19"/>
      <c r="N67" s="19"/>
      <c r="O67" s="19"/>
      <c r="P67" s="38">
        <f t="shared" si="6"/>
        <v>0</v>
      </c>
      <c r="Q67" s="47">
        <f t="shared" si="7"/>
        <v>0</v>
      </c>
      <c r="S67" s="1">
        <v>38247</v>
      </c>
    </row>
    <row r="68" spans="1:19" x14ac:dyDescent="0.25">
      <c r="A68" s="3">
        <v>45</v>
      </c>
      <c r="B68" s="48">
        <v>10</v>
      </c>
      <c r="C68" s="10">
        <v>1400</v>
      </c>
      <c r="D68" s="32">
        <f t="shared" si="3"/>
        <v>14000</v>
      </c>
      <c r="E68" s="14"/>
      <c r="F68" s="10"/>
      <c r="G68" s="16" t="s">
        <v>19</v>
      </c>
      <c r="H68" s="19"/>
      <c r="I68" s="19"/>
      <c r="J68" s="40">
        <f t="shared" ref="J68:J69" si="8">B68</f>
        <v>10</v>
      </c>
      <c r="K68" s="40">
        <f t="shared" ref="K68:K69" si="9">D68</f>
        <v>14000</v>
      </c>
      <c r="L68" s="19"/>
      <c r="M68" s="19"/>
      <c r="N68" s="19"/>
      <c r="O68" s="19"/>
      <c r="P68" s="19"/>
      <c r="Q68" s="21"/>
      <c r="S68" s="1">
        <v>156739.5</v>
      </c>
    </row>
    <row r="69" spans="1:19" x14ac:dyDescent="0.25">
      <c r="A69" s="3">
        <v>46</v>
      </c>
      <c r="B69" s="40">
        <v>40</v>
      </c>
      <c r="C69" s="10">
        <v>1400</v>
      </c>
      <c r="D69" s="32">
        <f t="shared" si="3"/>
        <v>56000</v>
      </c>
      <c r="E69" s="14"/>
      <c r="F69" s="10"/>
      <c r="G69" s="16" t="s">
        <v>19</v>
      </c>
      <c r="H69" s="19"/>
      <c r="I69" s="19"/>
      <c r="J69" s="40">
        <f t="shared" si="8"/>
        <v>40</v>
      </c>
      <c r="K69" s="40">
        <f t="shared" si="9"/>
        <v>56000</v>
      </c>
      <c r="L69" s="19"/>
      <c r="M69" s="19"/>
      <c r="N69" s="19"/>
      <c r="O69" s="19"/>
      <c r="P69" s="19"/>
      <c r="Q69" s="21"/>
      <c r="S69" s="1">
        <v>81526.5</v>
      </c>
    </row>
    <row r="70" spans="1:19" x14ac:dyDescent="0.25">
      <c r="A70" s="3">
        <v>47</v>
      </c>
      <c r="B70" s="40">
        <v>40</v>
      </c>
      <c r="C70" s="10">
        <v>1380</v>
      </c>
      <c r="D70" s="32">
        <f t="shared" si="3"/>
        <v>55200</v>
      </c>
      <c r="E70" s="14">
        <v>44817</v>
      </c>
      <c r="F70" s="10"/>
      <c r="G70" s="16" t="s">
        <v>52</v>
      </c>
      <c r="H70" s="19"/>
      <c r="I70" s="19"/>
      <c r="J70" s="40">
        <f>B70</f>
        <v>40</v>
      </c>
      <c r="K70" s="40">
        <f>D70</f>
        <v>55200</v>
      </c>
      <c r="L70" s="19"/>
      <c r="M70" s="19"/>
      <c r="N70" s="19"/>
      <c r="O70" s="19"/>
      <c r="P70" s="19"/>
      <c r="Q70" s="21"/>
      <c r="S70" s="1">
        <v>55200</v>
      </c>
    </row>
    <row r="71" spans="1:19" x14ac:dyDescent="0.25">
      <c r="A71" s="3">
        <v>48</v>
      </c>
      <c r="B71" s="40"/>
      <c r="C71" s="10"/>
      <c r="D71" s="32">
        <f t="shared" si="3"/>
        <v>0</v>
      </c>
      <c r="E71" s="14"/>
      <c r="F71" s="10"/>
      <c r="G71" s="16"/>
      <c r="H71" s="19"/>
      <c r="I71" s="19"/>
      <c r="J71" s="40">
        <f t="shared" ref="J71:J75" si="10">B71</f>
        <v>0</v>
      </c>
      <c r="K71" s="40">
        <f t="shared" ref="K71:K75" si="11">D71</f>
        <v>0</v>
      </c>
      <c r="L71" s="19"/>
      <c r="M71" s="19"/>
      <c r="N71" s="19"/>
      <c r="O71" s="19"/>
      <c r="P71" s="19"/>
      <c r="Q71" s="21"/>
      <c r="S71" s="1">
        <v>87291</v>
      </c>
    </row>
    <row r="72" spans="1:19" x14ac:dyDescent="0.25">
      <c r="A72" s="3">
        <v>49</v>
      </c>
      <c r="B72" s="40"/>
      <c r="C72" s="10"/>
      <c r="D72" s="32">
        <f t="shared" si="3"/>
        <v>0</v>
      </c>
      <c r="E72" s="14"/>
      <c r="F72" s="10"/>
      <c r="G72" s="16"/>
      <c r="H72" s="19"/>
      <c r="I72" s="19"/>
      <c r="J72" s="40">
        <f t="shared" si="10"/>
        <v>0</v>
      </c>
      <c r="K72" s="40">
        <f t="shared" si="11"/>
        <v>0</v>
      </c>
      <c r="L72" s="19"/>
      <c r="M72" s="19"/>
      <c r="N72" s="19"/>
      <c r="O72" s="19"/>
      <c r="P72" s="19"/>
      <c r="Q72" s="21"/>
      <c r="S72" s="1">
        <v>40168.5</v>
      </c>
    </row>
    <row r="73" spans="1:19" x14ac:dyDescent="0.25">
      <c r="A73" s="3">
        <v>50</v>
      </c>
      <c r="B73" s="40"/>
      <c r="C73" s="10"/>
      <c r="D73" s="32">
        <f t="shared" si="3"/>
        <v>0</v>
      </c>
      <c r="E73" s="14"/>
      <c r="F73" s="10"/>
      <c r="G73" s="16"/>
      <c r="H73" s="19"/>
      <c r="I73" s="19"/>
      <c r="J73" s="40">
        <f t="shared" si="10"/>
        <v>0</v>
      </c>
      <c r="K73" s="40">
        <f t="shared" si="11"/>
        <v>0</v>
      </c>
      <c r="L73" s="19"/>
      <c r="M73" s="19"/>
      <c r="N73" s="19"/>
      <c r="O73" s="19"/>
      <c r="P73" s="19"/>
      <c r="Q73" s="21"/>
      <c r="S73" s="1">
        <v>35776.5</v>
      </c>
    </row>
    <row r="74" spans="1:19" x14ac:dyDescent="0.25">
      <c r="A74" s="3">
        <v>51</v>
      </c>
      <c r="B74" s="40"/>
      <c r="C74" s="10"/>
      <c r="D74" s="32">
        <f t="shared" si="3"/>
        <v>0</v>
      </c>
      <c r="E74" s="14"/>
      <c r="F74" s="10"/>
      <c r="G74" s="16"/>
      <c r="H74" s="19"/>
      <c r="I74" s="19"/>
      <c r="J74" s="40">
        <f t="shared" si="10"/>
        <v>0</v>
      </c>
      <c r="K74" s="40">
        <f t="shared" si="11"/>
        <v>0</v>
      </c>
      <c r="L74" s="19"/>
      <c r="M74" s="19"/>
      <c r="N74" s="19"/>
      <c r="O74" s="19"/>
      <c r="P74" s="19"/>
      <c r="Q74" s="21"/>
      <c r="S74" s="1">
        <v>141550.5</v>
      </c>
    </row>
    <row r="75" spans="1:19" x14ac:dyDescent="0.25">
      <c r="A75" s="3">
        <v>52</v>
      </c>
      <c r="B75" s="40"/>
      <c r="C75" s="10"/>
      <c r="D75" s="32">
        <f t="shared" si="3"/>
        <v>0</v>
      </c>
      <c r="E75" s="14"/>
      <c r="F75" s="10"/>
      <c r="G75" s="16"/>
      <c r="H75" s="19"/>
      <c r="I75" s="19"/>
      <c r="J75" s="40">
        <f t="shared" si="10"/>
        <v>0</v>
      </c>
      <c r="K75" s="40">
        <f t="shared" si="11"/>
        <v>0</v>
      </c>
      <c r="L75" s="19"/>
      <c r="M75" s="19"/>
      <c r="N75" s="19"/>
      <c r="O75" s="19"/>
      <c r="P75" s="19"/>
      <c r="Q75" s="21"/>
      <c r="S75" s="1">
        <v>34587</v>
      </c>
    </row>
    <row r="76" spans="1:19" x14ac:dyDescent="0.25">
      <c r="A76" s="3">
        <v>53</v>
      </c>
      <c r="B76" s="43">
        <v>3.9249999999999998</v>
      </c>
      <c r="C76" s="10">
        <v>18300</v>
      </c>
      <c r="D76" s="32">
        <f t="shared" si="3"/>
        <v>71827.5</v>
      </c>
      <c r="E76" s="14">
        <v>44835</v>
      </c>
      <c r="F76" s="10"/>
      <c r="G76" s="16"/>
      <c r="H76" s="19"/>
      <c r="I76" s="19"/>
      <c r="J76" s="19"/>
      <c r="K76" s="19"/>
      <c r="L76" s="19"/>
      <c r="M76" s="19"/>
      <c r="N76" s="43">
        <f>B76</f>
        <v>3.9249999999999998</v>
      </c>
      <c r="O76" s="43">
        <f>D76</f>
        <v>71827.5</v>
      </c>
      <c r="P76" s="19"/>
      <c r="Q76" s="21"/>
      <c r="S76" s="1">
        <v>19123.5</v>
      </c>
    </row>
    <row r="77" spans="1:19" x14ac:dyDescent="0.25">
      <c r="A77" s="3">
        <v>54</v>
      </c>
      <c r="B77" s="43"/>
      <c r="C77" s="10"/>
      <c r="D77" s="32">
        <f t="shared" si="3"/>
        <v>0</v>
      </c>
      <c r="E77" s="14"/>
      <c r="F77" s="10"/>
      <c r="G77" s="16"/>
      <c r="H77" s="19"/>
      <c r="I77" s="19"/>
      <c r="J77" s="19"/>
      <c r="K77" s="19"/>
      <c r="L77" s="19"/>
      <c r="M77" s="19"/>
      <c r="N77" s="43">
        <f t="shared" ref="N77:N79" si="12">B77</f>
        <v>0</v>
      </c>
      <c r="O77" s="43">
        <f t="shared" ref="O77:O79" si="13">D77</f>
        <v>0</v>
      </c>
      <c r="P77" s="19"/>
      <c r="Q77" s="21"/>
      <c r="S77" s="1">
        <v>25254</v>
      </c>
    </row>
    <row r="78" spans="1:19" x14ac:dyDescent="0.25">
      <c r="A78" s="3">
        <v>55</v>
      </c>
      <c r="B78" s="43"/>
      <c r="C78" s="10"/>
      <c r="D78" s="32">
        <f t="shared" si="3"/>
        <v>0</v>
      </c>
      <c r="E78" s="14"/>
      <c r="F78" s="10"/>
      <c r="G78" s="16"/>
      <c r="H78" s="19"/>
      <c r="I78" s="19"/>
      <c r="J78" s="19"/>
      <c r="K78" s="19"/>
      <c r="L78" s="19"/>
      <c r="M78" s="19"/>
      <c r="N78" s="43">
        <f t="shared" si="12"/>
        <v>0</v>
      </c>
      <c r="O78" s="43">
        <f t="shared" si="13"/>
        <v>0</v>
      </c>
      <c r="P78" s="19"/>
      <c r="Q78" s="21"/>
      <c r="S78" s="1">
        <v>29600</v>
      </c>
    </row>
    <row r="79" spans="1:19" x14ac:dyDescent="0.25">
      <c r="A79" s="3">
        <v>56</v>
      </c>
      <c r="B79" s="43"/>
      <c r="C79" s="10"/>
      <c r="D79" s="32">
        <f t="shared" si="3"/>
        <v>0</v>
      </c>
      <c r="E79" s="14"/>
      <c r="F79" s="10"/>
      <c r="G79" s="16"/>
      <c r="H79" s="19"/>
      <c r="I79" s="19"/>
      <c r="J79" s="19"/>
      <c r="K79" s="19"/>
      <c r="L79" s="19"/>
      <c r="M79" s="19"/>
      <c r="N79" s="43">
        <f t="shared" si="12"/>
        <v>0</v>
      </c>
      <c r="O79" s="43">
        <f t="shared" si="13"/>
        <v>0</v>
      </c>
      <c r="P79" s="19"/>
      <c r="Q79" s="21"/>
      <c r="S79" s="1">
        <v>120315</v>
      </c>
    </row>
    <row r="80" spans="1:19" x14ac:dyDescent="0.25">
      <c r="A80" s="3">
        <v>57</v>
      </c>
      <c r="B80" s="19"/>
      <c r="C80" s="10"/>
      <c r="D80" s="32">
        <f t="shared" si="3"/>
        <v>0</v>
      </c>
      <c r="E80" s="53">
        <v>44812</v>
      </c>
      <c r="F80" s="54">
        <v>150000</v>
      </c>
      <c r="G80" s="55">
        <v>346</v>
      </c>
      <c r="H80" s="19"/>
      <c r="I80" s="19"/>
      <c r="J80" s="19"/>
      <c r="K80" s="19"/>
      <c r="L80" s="19"/>
      <c r="M80" s="19"/>
      <c r="N80" s="19"/>
      <c r="O80" s="19"/>
      <c r="P80" s="19"/>
      <c r="Q80" s="21"/>
      <c r="S80" s="1">
        <v>11310</v>
      </c>
    </row>
    <row r="81" spans="1:19" x14ac:dyDescent="0.25">
      <c r="A81" s="3">
        <v>58</v>
      </c>
      <c r="B81" s="19"/>
      <c r="C81" s="10"/>
      <c r="D81" s="32">
        <f t="shared" si="3"/>
        <v>0</v>
      </c>
      <c r="E81" s="53">
        <v>44809</v>
      </c>
      <c r="F81" s="54">
        <v>500000</v>
      </c>
      <c r="G81" s="55" t="s">
        <v>50</v>
      </c>
      <c r="H81" s="19"/>
      <c r="I81" s="19"/>
      <c r="J81" s="19"/>
      <c r="K81" s="19"/>
      <c r="L81" s="19"/>
      <c r="M81" s="19"/>
      <c r="N81" s="19"/>
      <c r="O81" s="19"/>
      <c r="P81" s="19"/>
      <c r="Q81" s="21"/>
    </row>
    <row r="82" spans="1:19" x14ac:dyDescent="0.25">
      <c r="A82" s="3">
        <v>59</v>
      </c>
      <c r="B82" s="19"/>
      <c r="C82" s="10"/>
      <c r="D82" s="32">
        <f t="shared" si="3"/>
        <v>0</v>
      </c>
      <c r="E82" s="53">
        <v>44817</v>
      </c>
      <c r="F82" s="54">
        <v>400000</v>
      </c>
      <c r="G82" s="55"/>
      <c r="H82" s="19"/>
      <c r="I82" s="19"/>
      <c r="J82" s="19"/>
      <c r="K82" s="19"/>
      <c r="L82" s="19"/>
      <c r="M82" s="19"/>
      <c r="N82" s="19"/>
      <c r="O82" s="19"/>
      <c r="P82" s="19"/>
      <c r="Q82" s="21"/>
    </row>
    <row r="83" spans="1:19" x14ac:dyDescent="0.25">
      <c r="A83" s="3">
        <v>60</v>
      </c>
      <c r="B83" s="19"/>
      <c r="C83" s="10"/>
      <c r="D83" s="32">
        <f t="shared" si="3"/>
        <v>0</v>
      </c>
      <c r="E83" s="53">
        <v>44773</v>
      </c>
      <c r="F83" s="54">
        <v>400000</v>
      </c>
      <c r="G83" s="55" t="s">
        <v>49</v>
      </c>
      <c r="H83" s="19"/>
      <c r="I83" s="19"/>
      <c r="J83" s="19"/>
      <c r="K83" s="19"/>
      <c r="L83" s="19"/>
      <c r="M83" s="19"/>
      <c r="N83" s="19"/>
      <c r="O83" s="19"/>
      <c r="P83" s="19"/>
      <c r="Q83" s="21"/>
    </row>
    <row r="84" spans="1:19" x14ac:dyDescent="0.25">
      <c r="A84" s="3">
        <v>61</v>
      </c>
      <c r="B84" s="19"/>
      <c r="C84" s="10"/>
      <c r="D84" s="32">
        <f t="shared" si="3"/>
        <v>0</v>
      </c>
      <c r="E84" s="53">
        <v>44773</v>
      </c>
      <c r="F84" s="54">
        <v>200000</v>
      </c>
      <c r="G84" s="55">
        <v>334</v>
      </c>
      <c r="H84" s="19"/>
      <c r="I84" s="19"/>
      <c r="J84" s="19"/>
      <c r="K84" s="19"/>
      <c r="L84" s="19"/>
      <c r="M84" s="19"/>
      <c r="N84" s="19"/>
      <c r="O84" s="19"/>
      <c r="P84" s="19"/>
      <c r="Q84" s="21"/>
    </row>
    <row r="85" spans="1:19" x14ac:dyDescent="0.25">
      <c r="A85" s="3">
        <v>62</v>
      </c>
      <c r="B85" s="19"/>
      <c r="C85" s="10"/>
      <c r="D85" s="32">
        <f t="shared" si="3"/>
        <v>0</v>
      </c>
      <c r="E85" s="53">
        <v>44822</v>
      </c>
      <c r="F85" s="54">
        <v>100000</v>
      </c>
      <c r="G85" s="55" t="s">
        <v>55</v>
      </c>
      <c r="H85" s="19"/>
      <c r="I85" s="19"/>
      <c r="J85" s="19"/>
      <c r="K85" s="19"/>
      <c r="L85" s="19"/>
      <c r="M85" s="19"/>
      <c r="N85" s="19"/>
      <c r="O85" s="19"/>
      <c r="P85" s="19"/>
      <c r="Q85" s="21"/>
    </row>
    <row r="86" spans="1:19" x14ac:dyDescent="0.25">
      <c r="A86" s="3">
        <v>63</v>
      </c>
      <c r="B86" s="19"/>
      <c r="C86" s="10"/>
      <c r="D86" s="32">
        <f t="shared" si="3"/>
        <v>0</v>
      </c>
      <c r="E86" s="53">
        <v>44836</v>
      </c>
      <c r="F86" s="54">
        <v>500000</v>
      </c>
      <c r="G86" s="55" t="s">
        <v>49</v>
      </c>
      <c r="H86" s="19"/>
      <c r="I86" s="19"/>
      <c r="J86" s="19"/>
      <c r="K86" s="19"/>
      <c r="L86" s="19"/>
      <c r="M86" s="19"/>
      <c r="N86" s="19"/>
      <c r="O86" s="19"/>
      <c r="P86" s="19"/>
      <c r="Q86" s="21"/>
      <c r="S86" s="1">
        <v>290887</v>
      </c>
    </row>
    <row r="87" spans="1:19" x14ac:dyDescent="0.25">
      <c r="A87" s="3">
        <v>64</v>
      </c>
      <c r="B87" s="19"/>
      <c r="C87" s="10"/>
      <c r="D87" s="32">
        <f t="shared" si="3"/>
        <v>0</v>
      </c>
      <c r="E87" s="53">
        <v>44844</v>
      </c>
      <c r="F87" s="54">
        <v>100000</v>
      </c>
      <c r="G87" s="55"/>
      <c r="H87" s="19"/>
      <c r="I87" s="19"/>
      <c r="J87" s="19"/>
      <c r="K87" s="19"/>
      <c r="L87" s="19"/>
      <c r="M87" s="19"/>
      <c r="N87" s="19"/>
      <c r="O87" s="19"/>
      <c r="P87" s="19"/>
      <c r="Q87" s="21"/>
      <c r="S87" s="1">
        <v>63010</v>
      </c>
    </row>
    <row r="88" spans="1:19" x14ac:dyDescent="0.25">
      <c r="A88" s="3">
        <v>65</v>
      </c>
      <c r="B88" s="19"/>
      <c r="C88" s="10"/>
      <c r="D88" s="32">
        <f t="shared" si="3"/>
        <v>0</v>
      </c>
      <c r="E88" s="53">
        <v>44875</v>
      </c>
      <c r="F88" s="54">
        <v>50000</v>
      </c>
      <c r="G88" s="55">
        <v>370</v>
      </c>
      <c r="H88" s="19"/>
      <c r="I88" s="19"/>
      <c r="J88" s="19"/>
      <c r="K88" s="19"/>
      <c r="L88" s="19"/>
      <c r="M88" s="19"/>
      <c r="N88" s="19"/>
      <c r="O88" s="19"/>
      <c r="P88" s="19"/>
      <c r="Q88" s="21"/>
    </row>
    <row r="89" spans="1:19" x14ac:dyDescent="0.25">
      <c r="A89" s="3">
        <v>66</v>
      </c>
      <c r="B89" s="19"/>
      <c r="C89" s="10"/>
      <c r="D89" s="32">
        <f t="shared" si="3"/>
        <v>0</v>
      </c>
      <c r="E89" s="53">
        <v>44878</v>
      </c>
      <c r="F89" s="54">
        <v>200000</v>
      </c>
      <c r="G89" s="55"/>
      <c r="H89" s="19"/>
      <c r="I89" s="19"/>
      <c r="J89" s="19"/>
      <c r="K89" s="19"/>
      <c r="L89" s="19"/>
      <c r="M89" s="19"/>
      <c r="N89" s="19"/>
      <c r="O89" s="19"/>
      <c r="P89" s="19"/>
      <c r="Q89" s="21"/>
    </row>
    <row r="90" spans="1:19" x14ac:dyDescent="0.25">
      <c r="A90" s="3">
        <v>67</v>
      </c>
      <c r="B90" s="19"/>
      <c r="C90" s="10"/>
      <c r="D90" s="32">
        <f t="shared" si="3"/>
        <v>0</v>
      </c>
      <c r="E90" s="53">
        <v>44888</v>
      </c>
      <c r="F90" s="54">
        <v>200000</v>
      </c>
      <c r="G90" s="55">
        <v>379</v>
      </c>
      <c r="H90" s="19"/>
      <c r="I90" s="19"/>
      <c r="J90" s="19"/>
      <c r="K90" s="19"/>
      <c r="L90" s="19"/>
      <c r="M90" s="19"/>
      <c r="N90" s="19"/>
      <c r="O90" s="19"/>
      <c r="P90" s="19"/>
      <c r="Q90" s="21"/>
    </row>
    <row r="91" spans="1:19" x14ac:dyDescent="0.25">
      <c r="A91" s="3">
        <v>68</v>
      </c>
      <c r="B91" s="19"/>
      <c r="C91" s="10"/>
      <c r="D91" s="32">
        <f t="shared" si="3"/>
        <v>0</v>
      </c>
      <c r="E91" s="57">
        <v>44905</v>
      </c>
      <c r="F91" s="56">
        <v>150000</v>
      </c>
      <c r="G91" s="58">
        <v>400</v>
      </c>
      <c r="H91" s="19"/>
      <c r="I91" s="19"/>
      <c r="J91" s="19"/>
      <c r="K91" s="19"/>
      <c r="L91" s="19"/>
      <c r="M91" s="19"/>
      <c r="N91" s="19"/>
      <c r="O91" s="19"/>
      <c r="P91" s="19"/>
      <c r="Q91" s="21"/>
    </row>
    <row r="92" spans="1:19" x14ac:dyDescent="0.25">
      <c r="A92" s="3">
        <v>69</v>
      </c>
      <c r="B92" s="19"/>
      <c r="C92" s="10"/>
      <c r="D92" s="32">
        <f t="shared" si="3"/>
        <v>0</v>
      </c>
      <c r="E92" s="57">
        <v>44905</v>
      </c>
      <c r="F92" s="56">
        <v>150000</v>
      </c>
      <c r="G92" s="58" t="s">
        <v>69</v>
      </c>
      <c r="H92" s="19"/>
      <c r="I92" s="19"/>
      <c r="J92" s="19"/>
      <c r="K92" s="19"/>
      <c r="L92" s="19"/>
      <c r="M92" s="19"/>
      <c r="N92" s="19"/>
      <c r="O92" s="19"/>
      <c r="P92" s="19"/>
      <c r="Q92" s="21"/>
    </row>
    <row r="93" spans="1:19" x14ac:dyDescent="0.25">
      <c r="A93" s="3"/>
      <c r="B93" s="19"/>
      <c r="C93" s="10"/>
      <c r="D93" s="32"/>
      <c r="E93" s="57">
        <v>45275</v>
      </c>
      <c r="F93" s="56">
        <v>100000</v>
      </c>
      <c r="G93" s="58" t="s">
        <v>73</v>
      </c>
      <c r="H93" s="19"/>
      <c r="I93" s="19"/>
      <c r="J93" s="19"/>
      <c r="K93" s="19"/>
      <c r="L93" s="19"/>
      <c r="M93" s="19"/>
      <c r="N93" s="19"/>
      <c r="O93" s="19"/>
      <c r="P93" s="19"/>
      <c r="Q93" s="21"/>
    </row>
    <row r="94" spans="1:19" x14ac:dyDescent="0.25">
      <c r="A94" s="3">
        <v>70</v>
      </c>
      <c r="B94" s="19"/>
      <c r="C94" s="10"/>
      <c r="D94" s="32">
        <f t="shared" si="3"/>
        <v>0</v>
      </c>
      <c r="E94" s="57">
        <v>45285</v>
      </c>
      <c r="F94" s="56">
        <v>100000</v>
      </c>
      <c r="G94" s="58" t="s">
        <v>49</v>
      </c>
      <c r="H94" s="19"/>
      <c r="I94" s="19"/>
      <c r="J94" s="19"/>
      <c r="K94" s="19"/>
      <c r="L94" s="19"/>
      <c r="M94" s="19"/>
      <c r="N94" s="19"/>
      <c r="O94" s="19"/>
      <c r="P94" s="19"/>
      <c r="Q94" s="21"/>
    </row>
    <row r="95" spans="1:19" x14ac:dyDescent="0.25">
      <c r="A95" s="3">
        <v>71</v>
      </c>
      <c r="B95" s="19">
        <v>15</v>
      </c>
      <c r="C95" s="10">
        <v>73.5</v>
      </c>
      <c r="D95" s="32">
        <f t="shared" si="3"/>
        <v>1102.5</v>
      </c>
      <c r="E95" s="14"/>
      <c r="F95" s="10"/>
      <c r="G95" s="16" t="s">
        <v>68</v>
      </c>
      <c r="H95" s="19"/>
      <c r="I95" s="19"/>
      <c r="J95" s="19"/>
      <c r="K95" s="19"/>
      <c r="L95" s="19"/>
      <c r="M95" s="19"/>
      <c r="N95" s="19"/>
      <c r="O95" s="19"/>
      <c r="P95" s="19"/>
      <c r="Q95" s="21"/>
    </row>
    <row r="96" spans="1:19" x14ac:dyDescent="0.25">
      <c r="A96" s="3">
        <v>72</v>
      </c>
      <c r="B96" s="19"/>
      <c r="C96" s="10"/>
      <c r="D96" s="32">
        <f t="shared" si="3"/>
        <v>0</v>
      </c>
      <c r="E96" s="14"/>
      <c r="F96" s="10"/>
      <c r="G96" s="16"/>
      <c r="H96" s="19"/>
      <c r="I96" s="19"/>
      <c r="J96" s="19"/>
      <c r="K96" s="19"/>
      <c r="L96" s="19"/>
      <c r="M96" s="19"/>
      <c r="N96" s="19"/>
      <c r="O96" s="19"/>
      <c r="P96" s="19"/>
      <c r="Q96" s="21"/>
    </row>
    <row r="97" spans="1:17" x14ac:dyDescent="0.25">
      <c r="A97" s="3"/>
      <c r="B97" s="19">
        <f>SUM(B6:B96)</f>
        <v>425.00499999999988</v>
      </c>
      <c r="C97" s="10">
        <f>SUM(C6:C96)</f>
        <v>1921133</v>
      </c>
      <c r="D97" s="32">
        <f>SUM(D6:D96)</f>
        <v>3657821.5</v>
      </c>
      <c r="E97" s="14"/>
      <c r="F97" s="10">
        <f>SUM(F7:F96)</f>
        <v>3303924.5</v>
      </c>
      <c r="G97" s="14"/>
      <c r="H97" s="36">
        <f t="shared" ref="H97:Q97" si="14">SUM(H6:H96)</f>
        <v>131.45999999999995</v>
      </c>
      <c r="I97" s="36">
        <f t="shared" si="14"/>
        <v>2363113.5</v>
      </c>
      <c r="J97" s="40">
        <f t="shared" si="14"/>
        <v>90</v>
      </c>
      <c r="K97" s="40">
        <f t="shared" si="14"/>
        <v>125200</v>
      </c>
      <c r="L97" s="37">
        <f t="shared" si="14"/>
        <v>115.94499999999999</v>
      </c>
      <c r="M97" s="37">
        <f t="shared" si="14"/>
        <v>2000735</v>
      </c>
      <c r="N97" s="43">
        <f t="shared" si="14"/>
        <v>3.9249999999999998</v>
      </c>
      <c r="O97" s="43">
        <f t="shared" si="14"/>
        <v>71827.5</v>
      </c>
      <c r="P97" s="38">
        <f t="shared" si="14"/>
        <v>68.674999999999997</v>
      </c>
      <c r="Q97" s="47">
        <f t="shared" si="14"/>
        <v>246952.5</v>
      </c>
    </row>
    <row r="98" spans="1:17" ht="21.75" thickBot="1" x14ac:dyDescent="0.4">
      <c r="A98" s="375" t="s">
        <v>14</v>
      </c>
      <c r="B98" s="376"/>
      <c r="C98" s="377"/>
      <c r="D98" s="378">
        <f>F97-D97</f>
        <v>-353897</v>
      </c>
      <c r="E98" s="379"/>
      <c r="F98" s="379"/>
      <c r="G98" s="379"/>
      <c r="H98" s="11"/>
      <c r="I98" s="11"/>
      <c r="J98" s="11"/>
      <c r="K98" s="11"/>
      <c r="L98" s="11"/>
      <c r="M98" s="11"/>
      <c r="N98" s="11"/>
      <c r="O98" s="11"/>
      <c r="P98" s="11"/>
      <c r="Q98" s="12"/>
    </row>
    <row r="99" spans="1:17" ht="15.75" thickTop="1" x14ac:dyDescent="0.25">
      <c r="D99" s="1"/>
      <c r="E99" s="1"/>
    </row>
    <row r="100" spans="1:17" x14ac:dyDescent="0.25">
      <c r="D100" s="1"/>
      <c r="E100" s="1"/>
    </row>
    <row r="101" spans="1:17" x14ac:dyDescent="0.25">
      <c r="D101" s="1"/>
      <c r="E101" s="1"/>
    </row>
    <row r="102" spans="1:17" x14ac:dyDescent="0.25">
      <c r="D102" s="1"/>
      <c r="E102" s="1"/>
    </row>
    <row r="103" spans="1:17" x14ac:dyDescent="0.25">
      <c r="D103" s="1"/>
      <c r="E103" s="1"/>
    </row>
    <row r="104" spans="1:17" x14ac:dyDescent="0.25">
      <c r="D104" s="1"/>
      <c r="E104" s="1"/>
    </row>
    <row r="105" spans="1:17" x14ac:dyDescent="0.25">
      <c r="D105" s="1"/>
      <c r="E105" s="1"/>
    </row>
    <row r="106" spans="1:17" x14ac:dyDescent="0.25">
      <c r="D106" s="1"/>
      <c r="E106" s="1"/>
    </row>
    <row r="107" spans="1:17" x14ac:dyDescent="0.25">
      <c r="D107" s="1"/>
      <c r="E107" s="1"/>
    </row>
    <row r="108" spans="1:17" x14ac:dyDescent="0.25">
      <c r="D108" s="1"/>
      <c r="E108" s="1"/>
    </row>
    <row r="109" spans="1:17" x14ac:dyDescent="0.25">
      <c r="D109" s="1"/>
      <c r="E109" s="1"/>
    </row>
    <row r="110" spans="1:17" x14ac:dyDescent="0.25">
      <c r="D110" s="1"/>
      <c r="E110" s="1"/>
    </row>
    <row r="111" spans="1:17" x14ac:dyDescent="0.25">
      <c r="D111" s="1"/>
      <c r="E111" s="1"/>
    </row>
    <row r="112" spans="1:17" x14ac:dyDescent="0.25">
      <c r="D112" s="1"/>
      <c r="E112" s="1"/>
    </row>
    <row r="113" spans="4:5" x14ac:dyDescent="0.25">
      <c r="D113" s="1"/>
      <c r="E113" s="1"/>
    </row>
    <row r="114" spans="4:5" x14ac:dyDescent="0.25">
      <c r="D114" s="1"/>
      <c r="E114" s="1"/>
    </row>
    <row r="115" spans="4:5" x14ac:dyDescent="0.25">
      <c r="D115" s="1"/>
      <c r="E115" s="1"/>
    </row>
    <row r="116" spans="4:5" x14ac:dyDescent="0.25">
      <c r="D116" s="1"/>
      <c r="E116" s="1"/>
    </row>
    <row r="117" spans="4:5" x14ac:dyDescent="0.25">
      <c r="D117" s="1"/>
      <c r="E117" s="1"/>
    </row>
    <row r="118" spans="4:5" x14ac:dyDescent="0.25">
      <c r="D118" s="1"/>
      <c r="E118" s="1"/>
    </row>
    <row r="119" spans="4:5" x14ac:dyDescent="0.25">
      <c r="D119" s="1"/>
      <c r="E119" s="1"/>
    </row>
    <row r="120" spans="4:5" x14ac:dyDescent="0.25">
      <c r="D120" s="1"/>
      <c r="E120" s="1"/>
    </row>
    <row r="121" spans="4:5" x14ac:dyDescent="0.25">
      <c r="D121" s="1"/>
      <c r="E121" s="1"/>
    </row>
    <row r="122" spans="4:5" x14ac:dyDescent="0.25">
      <c r="D122" s="1"/>
      <c r="E122" s="1"/>
    </row>
    <row r="123" spans="4:5" x14ac:dyDescent="0.25">
      <c r="D123" s="1"/>
      <c r="E123" s="1"/>
    </row>
    <row r="124" spans="4:5" x14ac:dyDescent="0.25">
      <c r="D124" s="1"/>
      <c r="E124" s="1"/>
    </row>
    <row r="125" spans="4:5" x14ac:dyDescent="0.25">
      <c r="D125" s="1"/>
      <c r="E125" s="1"/>
    </row>
    <row r="126" spans="4:5" x14ac:dyDescent="0.25">
      <c r="D126" s="1"/>
      <c r="E126" s="1"/>
    </row>
    <row r="127" spans="4:5" x14ac:dyDescent="0.25">
      <c r="D127" s="1"/>
      <c r="E127" s="1"/>
    </row>
    <row r="128" spans="4:5" x14ac:dyDescent="0.25">
      <c r="D128" s="1"/>
      <c r="E128" s="1"/>
    </row>
    <row r="129" spans="4:5" x14ac:dyDescent="0.25">
      <c r="D129" s="1"/>
      <c r="E129" s="1"/>
    </row>
    <row r="130" spans="4:5" x14ac:dyDescent="0.25">
      <c r="D130" s="1"/>
      <c r="E130" s="1"/>
    </row>
    <row r="131" spans="4:5" x14ac:dyDescent="0.25">
      <c r="D131" s="1"/>
      <c r="E131" s="1"/>
    </row>
    <row r="132" spans="4:5" x14ac:dyDescent="0.25">
      <c r="D132" s="1"/>
      <c r="E132" s="1"/>
    </row>
    <row r="133" spans="4:5" x14ac:dyDescent="0.25">
      <c r="D133" s="1"/>
      <c r="E133" s="1"/>
    </row>
    <row r="134" spans="4:5" x14ac:dyDescent="0.25">
      <c r="D134" s="1"/>
      <c r="E134" s="1"/>
    </row>
    <row r="135" spans="4:5" x14ac:dyDescent="0.25">
      <c r="D135" s="1"/>
      <c r="E135" s="1"/>
    </row>
    <row r="136" spans="4:5" x14ac:dyDescent="0.25">
      <c r="D136" s="1"/>
      <c r="E136" s="1"/>
    </row>
    <row r="137" spans="4:5" x14ac:dyDescent="0.25">
      <c r="D137" s="1"/>
      <c r="E137" s="1"/>
    </row>
    <row r="138" spans="4:5" x14ac:dyDescent="0.25">
      <c r="D138" s="1"/>
      <c r="E138" s="1"/>
    </row>
    <row r="139" spans="4:5" x14ac:dyDescent="0.25">
      <c r="D139" s="1"/>
      <c r="E139" s="1"/>
    </row>
    <row r="140" spans="4:5" x14ac:dyDescent="0.25">
      <c r="D140" s="1"/>
      <c r="E140" s="1"/>
    </row>
    <row r="141" spans="4:5" x14ac:dyDescent="0.25">
      <c r="D141" s="1"/>
      <c r="E141" s="1"/>
    </row>
    <row r="142" spans="4:5" x14ac:dyDescent="0.25">
      <c r="D142" s="1"/>
      <c r="E142" s="1"/>
    </row>
    <row r="143" spans="4:5" x14ac:dyDescent="0.25">
      <c r="D143" s="1"/>
      <c r="E143" s="1"/>
    </row>
    <row r="144" spans="4:5" x14ac:dyDescent="0.25">
      <c r="D144" s="1"/>
      <c r="E144" s="1"/>
    </row>
    <row r="145" spans="4:5" x14ac:dyDescent="0.25">
      <c r="D145" s="1"/>
      <c r="E145" s="1"/>
    </row>
    <row r="146" spans="4:5" x14ac:dyDescent="0.25">
      <c r="D146" s="1"/>
      <c r="E146" s="1"/>
    </row>
    <row r="147" spans="4:5" x14ac:dyDescent="0.25">
      <c r="D147" s="1"/>
      <c r="E147" s="1"/>
    </row>
    <row r="148" spans="4:5" x14ac:dyDescent="0.25">
      <c r="D148" s="1"/>
      <c r="E148" s="1"/>
    </row>
    <row r="149" spans="4:5" x14ac:dyDescent="0.25">
      <c r="D149" s="1"/>
      <c r="E149" s="1"/>
    </row>
    <row r="150" spans="4:5" x14ac:dyDescent="0.25">
      <c r="D150" s="1"/>
      <c r="E150" s="1"/>
    </row>
    <row r="151" spans="4:5" x14ac:dyDescent="0.25">
      <c r="D151" s="1"/>
      <c r="E151" s="1"/>
    </row>
    <row r="152" spans="4:5" x14ac:dyDescent="0.25">
      <c r="D152" s="1"/>
      <c r="E152" s="1"/>
    </row>
    <row r="153" spans="4:5" x14ac:dyDescent="0.25">
      <c r="D153" s="1"/>
      <c r="E153" s="1"/>
    </row>
    <row r="154" spans="4:5" x14ac:dyDescent="0.25">
      <c r="D154" s="1"/>
      <c r="E154" s="1"/>
    </row>
    <row r="155" spans="4:5" x14ac:dyDescent="0.25">
      <c r="D155" s="1"/>
      <c r="E155" s="1"/>
    </row>
    <row r="156" spans="4:5" x14ac:dyDescent="0.25">
      <c r="D156" s="1"/>
      <c r="E156" s="1"/>
    </row>
    <row r="157" spans="4:5" x14ac:dyDescent="0.25">
      <c r="D157" s="1"/>
      <c r="E157" s="1"/>
    </row>
    <row r="158" spans="4:5" x14ac:dyDescent="0.25">
      <c r="D158" s="1"/>
      <c r="E158" s="1"/>
    </row>
    <row r="159" spans="4:5" x14ac:dyDescent="0.25">
      <c r="D159" s="1"/>
      <c r="E159" s="1"/>
    </row>
    <row r="160" spans="4:5" x14ac:dyDescent="0.25">
      <c r="D160" s="1"/>
      <c r="E160" s="1"/>
    </row>
    <row r="161" spans="4:5" x14ac:dyDescent="0.25">
      <c r="D161" s="1"/>
      <c r="E161" s="1"/>
    </row>
    <row r="162" spans="4:5" x14ac:dyDescent="0.25">
      <c r="D162" s="1"/>
      <c r="E162" s="1"/>
    </row>
    <row r="163" spans="4:5" x14ac:dyDescent="0.25">
      <c r="D163" s="1"/>
      <c r="E163" s="1"/>
    </row>
    <row r="164" spans="4:5" x14ac:dyDescent="0.25">
      <c r="D164" s="1"/>
      <c r="E164" s="1"/>
    </row>
    <row r="165" spans="4:5" x14ac:dyDescent="0.25">
      <c r="D165" s="1"/>
      <c r="E165" s="1"/>
    </row>
    <row r="166" spans="4:5" x14ac:dyDescent="0.25">
      <c r="D166" s="1"/>
      <c r="E166" s="1"/>
    </row>
    <row r="167" spans="4:5" x14ac:dyDescent="0.25">
      <c r="D167" s="1"/>
      <c r="E167" s="1"/>
    </row>
    <row r="168" spans="4:5" x14ac:dyDescent="0.25">
      <c r="D168" s="1"/>
      <c r="E168" s="1"/>
    </row>
    <row r="169" spans="4:5" x14ac:dyDescent="0.25">
      <c r="D169" s="1"/>
      <c r="E169" s="1"/>
    </row>
    <row r="170" spans="4:5" x14ac:dyDescent="0.25">
      <c r="D170" s="1"/>
      <c r="E170" s="1"/>
    </row>
    <row r="171" spans="4:5" x14ac:dyDescent="0.25">
      <c r="D171" s="1"/>
      <c r="E171" s="1"/>
    </row>
    <row r="172" spans="4:5" x14ac:dyDescent="0.25">
      <c r="D172" s="1"/>
      <c r="E172" s="1"/>
    </row>
    <row r="173" spans="4:5" x14ac:dyDescent="0.25">
      <c r="D173" s="1"/>
      <c r="E173" s="1"/>
    </row>
    <row r="174" spans="4:5" x14ac:dyDescent="0.25">
      <c r="D174" s="1"/>
      <c r="E174" s="1"/>
    </row>
    <row r="175" spans="4:5" x14ac:dyDescent="0.25">
      <c r="D175" s="1"/>
      <c r="E175" s="1"/>
    </row>
    <row r="176" spans="4:5" x14ac:dyDescent="0.25">
      <c r="D176" s="1"/>
      <c r="E176" s="1"/>
    </row>
    <row r="177" spans="4:5" x14ac:dyDescent="0.25">
      <c r="D177" s="1"/>
      <c r="E177" s="1"/>
    </row>
    <row r="178" spans="4:5" x14ac:dyDescent="0.25">
      <c r="D178" s="1"/>
      <c r="E178" s="1"/>
    </row>
    <row r="179" spans="4:5" x14ac:dyDescent="0.25">
      <c r="D179" s="1"/>
      <c r="E179" s="1"/>
    </row>
    <row r="180" spans="4:5" x14ac:dyDescent="0.25">
      <c r="D180" s="1"/>
      <c r="E180" s="1"/>
    </row>
    <row r="181" spans="4:5" x14ac:dyDescent="0.25">
      <c r="D181" s="1"/>
      <c r="E181" s="1"/>
    </row>
    <row r="182" spans="4:5" x14ac:dyDescent="0.25">
      <c r="D182" s="1"/>
      <c r="E182" s="1"/>
    </row>
    <row r="183" spans="4:5" x14ac:dyDescent="0.25">
      <c r="D183" s="1"/>
      <c r="E183" s="1"/>
    </row>
    <row r="184" spans="4:5" x14ac:dyDescent="0.25">
      <c r="D184" s="1"/>
      <c r="E184" s="1"/>
    </row>
    <row r="185" spans="4:5" x14ac:dyDescent="0.25">
      <c r="D185" s="1"/>
      <c r="E185" s="1"/>
    </row>
    <row r="186" spans="4:5" x14ac:dyDescent="0.25">
      <c r="D186" s="1"/>
      <c r="E186" s="1"/>
    </row>
    <row r="187" spans="4:5" x14ac:dyDescent="0.25">
      <c r="D187" s="1"/>
      <c r="E187" s="1"/>
    </row>
    <row r="188" spans="4:5" x14ac:dyDescent="0.25">
      <c r="D188" s="1"/>
      <c r="E188" s="1"/>
    </row>
    <row r="189" spans="4:5" x14ac:dyDescent="0.25">
      <c r="D189" s="1"/>
      <c r="E189" s="1"/>
    </row>
    <row r="190" spans="4:5" x14ac:dyDescent="0.25">
      <c r="D190" s="1"/>
      <c r="E190" s="1"/>
    </row>
    <row r="191" spans="4:5" x14ac:dyDescent="0.25">
      <c r="D191" s="1"/>
      <c r="E191" s="1"/>
    </row>
    <row r="192" spans="4:5" x14ac:dyDescent="0.25">
      <c r="D192" s="1"/>
      <c r="E192" s="1"/>
    </row>
    <row r="193" spans="4:5" x14ac:dyDescent="0.25">
      <c r="D193" s="1"/>
      <c r="E193" s="1"/>
    </row>
    <row r="194" spans="4:5" x14ac:dyDescent="0.25">
      <c r="D194" s="1"/>
      <c r="E194" s="1"/>
    </row>
    <row r="195" spans="4:5" x14ac:dyDescent="0.25">
      <c r="D195" s="1"/>
      <c r="E195" s="1"/>
    </row>
    <row r="196" spans="4:5" x14ac:dyDescent="0.25">
      <c r="D196" s="1"/>
      <c r="E196" s="1"/>
    </row>
    <row r="197" spans="4:5" x14ac:dyDescent="0.25">
      <c r="D197" s="1"/>
      <c r="E197" s="1"/>
    </row>
    <row r="198" spans="4:5" x14ac:dyDescent="0.25">
      <c r="D198" s="1"/>
      <c r="E198" s="1"/>
    </row>
    <row r="199" spans="4:5" x14ac:dyDescent="0.25">
      <c r="D199" s="1"/>
      <c r="E199" s="1"/>
    </row>
    <row r="200" spans="4:5" x14ac:dyDescent="0.25">
      <c r="D200" s="1"/>
      <c r="E200" s="1"/>
    </row>
    <row r="201" spans="4:5" x14ac:dyDescent="0.25">
      <c r="D201" s="1"/>
      <c r="E201" s="1"/>
    </row>
    <row r="202" spans="4:5" x14ac:dyDescent="0.25">
      <c r="D202" s="1"/>
      <c r="E202" s="1"/>
    </row>
    <row r="203" spans="4:5" x14ac:dyDescent="0.25">
      <c r="D203" s="1"/>
      <c r="E203" s="1"/>
    </row>
    <row r="204" spans="4:5" x14ac:dyDescent="0.25">
      <c r="D204" s="1"/>
      <c r="E204" s="1"/>
    </row>
    <row r="205" spans="4:5" x14ac:dyDescent="0.25">
      <c r="D205" s="1"/>
      <c r="E205" s="1"/>
    </row>
    <row r="206" spans="4:5" x14ac:dyDescent="0.25">
      <c r="D206" s="1"/>
      <c r="E206" s="1"/>
    </row>
    <row r="207" spans="4:5" x14ac:dyDescent="0.25">
      <c r="D207" s="1"/>
      <c r="E207" s="1"/>
    </row>
    <row r="208" spans="4:5" x14ac:dyDescent="0.25">
      <c r="D208" s="1"/>
      <c r="E208" s="1"/>
    </row>
    <row r="209" spans="4:5" x14ac:dyDescent="0.25">
      <c r="D209" s="1"/>
      <c r="E209" s="1"/>
    </row>
    <row r="210" spans="4:5" x14ac:dyDescent="0.25">
      <c r="D210" s="1"/>
      <c r="E210" s="1"/>
    </row>
    <row r="211" spans="4:5" x14ac:dyDescent="0.25">
      <c r="D211" s="1"/>
      <c r="E211" s="1"/>
    </row>
    <row r="212" spans="4:5" x14ac:dyDescent="0.25">
      <c r="D212" s="1"/>
      <c r="E212" s="1"/>
    </row>
    <row r="213" spans="4:5" x14ac:dyDescent="0.25">
      <c r="D213" s="1"/>
      <c r="E213" s="1"/>
    </row>
    <row r="214" spans="4:5" x14ac:dyDescent="0.25">
      <c r="D214" s="1"/>
      <c r="E214" s="1"/>
    </row>
    <row r="215" spans="4:5" x14ac:dyDescent="0.25">
      <c r="D215" s="1"/>
      <c r="E215" s="1"/>
    </row>
    <row r="216" spans="4:5" x14ac:dyDescent="0.25">
      <c r="D216" s="1"/>
      <c r="E216" s="1"/>
    </row>
    <row r="217" spans="4:5" x14ac:dyDescent="0.25">
      <c r="D217" s="1"/>
      <c r="E217" s="1"/>
    </row>
    <row r="218" spans="4:5" x14ac:dyDescent="0.25">
      <c r="D218" s="1"/>
      <c r="E218" s="1"/>
    </row>
    <row r="219" spans="4:5" x14ac:dyDescent="0.25">
      <c r="D219" s="1"/>
      <c r="E219" s="1"/>
    </row>
    <row r="220" spans="4:5" x14ac:dyDescent="0.25">
      <c r="D220" s="1"/>
      <c r="E220" s="1"/>
    </row>
    <row r="221" spans="4:5" x14ac:dyDescent="0.25">
      <c r="D221" s="1"/>
      <c r="E221" s="1"/>
    </row>
    <row r="222" spans="4:5" x14ac:dyDescent="0.25">
      <c r="D222" s="1"/>
      <c r="E222" s="1"/>
    </row>
    <row r="223" spans="4:5" x14ac:dyDescent="0.25">
      <c r="D223" s="1"/>
      <c r="E223" s="1"/>
    </row>
    <row r="224" spans="4:5" x14ac:dyDescent="0.25">
      <c r="D224" s="1"/>
      <c r="E224" s="1"/>
    </row>
    <row r="225" spans="4:5" x14ac:dyDescent="0.25">
      <c r="D225" s="1"/>
      <c r="E225" s="1"/>
    </row>
    <row r="226" spans="4:5" x14ac:dyDescent="0.25">
      <c r="D226" s="1"/>
      <c r="E226" s="1"/>
    </row>
    <row r="227" spans="4:5" x14ac:dyDescent="0.25">
      <c r="D227" s="1"/>
      <c r="E227" s="1"/>
    </row>
    <row r="228" spans="4:5" x14ac:dyDescent="0.25">
      <c r="D228" s="1"/>
      <c r="E228" s="1"/>
    </row>
    <row r="229" spans="4:5" x14ac:dyDescent="0.25">
      <c r="D229" s="1"/>
      <c r="E229" s="1"/>
    </row>
    <row r="230" spans="4:5" x14ac:dyDescent="0.25">
      <c r="D230" s="1"/>
      <c r="E230" s="1"/>
    </row>
    <row r="231" spans="4:5" x14ac:dyDescent="0.25">
      <c r="D231" s="1"/>
      <c r="E231" s="1"/>
    </row>
    <row r="232" spans="4:5" x14ac:dyDescent="0.25">
      <c r="D232" s="1"/>
      <c r="E232" s="1"/>
    </row>
    <row r="233" spans="4:5" x14ac:dyDescent="0.25">
      <c r="D233" s="1"/>
      <c r="E233" s="1"/>
    </row>
    <row r="234" spans="4:5" x14ac:dyDescent="0.25">
      <c r="D234" s="1"/>
      <c r="E234" s="1"/>
    </row>
    <row r="235" spans="4:5" x14ac:dyDescent="0.25">
      <c r="D235" s="1"/>
      <c r="E235" s="1"/>
    </row>
    <row r="236" spans="4:5" x14ac:dyDescent="0.25">
      <c r="D236" s="1"/>
      <c r="E236" s="1"/>
    </row>
    <row r="237" spans="4:5" x14ac:dyDescent="0.25">
      <c r="D237" s="1"/>
      <c r="E237" s="1"/>
    </row>
    <row r="238" spans="4:5" x14ac:dyDescent="0.25">
      <c r="D238" s="1"/>
      <c r="E238" s="1"/>
    </row>
    <row r="239" spans="4:5" x14ac:dyDescent="0.25">
      <c r="D239" s="1"/>
      <c r="E239" s="1"/>
    </row>
    <row r="240" spans="4:5" x14ac:dyDescent="0.25">
      <c r="D240" s="1"/>
      <c r="E240" s="1"/>
    </row>
    <row r="241" spans="4:5" x14ac:dyDescent="0.25">
      <c r="D241" s="1"/>
      <c r="E241" s="1"/>
    </row>
    <row r="242" spans="4:5" x14ac:dyDescent="0.25">
      <c r="D242" s="1"/>
      <c r="E242" s="1"/>
    </row>
    <row r="243" spans="4:5" x14ac:dyDescent="0.25">
      <c r="D243" s="1"/>
      <c r="E243" s="1"/>
    </row>
    <row r="244" spans="4:5" x14ac:dyDescent="0.25">
      <c r="D244" s="1"/>
      <c r="E244" s="1"/>
    </row>
    <row r="245" spans="4:5" x14ac:dyDescent="0.25">
      <c r="D245" s="1"/>
      <c r="E245" s="1"/>
    </row>
    <row r="246" spans="4:5" x14ac:dyDescent="0.25">
      <c r="D246" s="1"/>
      <c r="E246" s="1"/>
    </row>
    <row r="247" spans="4:5" x14ac:dyDescent="0.25">
      <c r="D247" s="1"/>
      <c r="E247" s="1"/>
    </row>
    <row r="248" spans="4:5" x14ac:dyDescent="0.25">
      <c r="D248" s="1"/>
      <c r="E248" s="1"/>
    </row>
    <row r="249" spans="4:5" x14ac:dyDescent="0.25">
      <c r="D249" s="1"/>
      <c r="E249" s="1"/>
    </row>
    <row r="250" spans="4:5" x14ac:dyDescent="0.25">
      <c r="D250" s="1"/>
      <c r="E250" s="1"/>
    </row>
    <row r="251" spans="4:5" x14ac:dyDescent="0.25">
      <c r="D251" s="1"/>
      <c r="E251" s="1"/>
    </row>
    <row r="252" spans="4:5" x14ac:dyDescent="0.25">
      <c r="D252" s="1"/>
      <c r="E252" s="1"/>
    </row>
    <row r="253" spans="4:5" x14ac:dyDescent="0.25">
      <c r="D253" s="1"/>
      <c r="E253" s="1"/>
    </row>
    <row r="254" spans="4:5" x14ac:dyDescent="0.25">
      <c r="D254" s="1"/>
      <c r="E254" s="1"/>
    </row>
    <row r="255" spans="4:5" x14ac:dyDescent="0.25">
      <c r="D255" s="1"/>
      <c r="E255" s="1"/>
    </row>
    <row r="256" spans="4:5" x14ac:dyDescent="0.25">
      <c r="D256" s="1"/>
      <c r="E256" s="1"/>
    </row>
    <row r="257" spans="4:5" x14ac:dyDescent="0.25">
      <c r="D257" s="1"/>
      <c r="E257" s="1"/>
    </row>
    <row r="258" spans="4:5" x14ac:dyDescent="0.25">
      <c r="D258" s="1"/>
      <c r="E258" s="1"/>
    </row>
    <row r="259" spans="4:5" x14ac:dyDescent="0.25">
      <c r="D259" s="1"/>
      <c r="E259" s="1"/>
    </row>
    <row r="260" spans="4:5" x14ac:dyDescent="0.25">
      <c r="D260" s="1"/>
      <c r="E260" s="1"/>
    </row>
    <row r="261" spans="4:5" x14ac:dyDescent="0.25">
      <c r="D261" s="1"/>
      <c r="E261" s="1"/>
    </row>
    <row r="262" spans="4:5" x14ac:dyDescent="0.25">
      <c r="D262" s="1"/>
      <c r="E262" s="1"/>
    </row>
    <row r="263" spans="4:5" x14ac:dyDescent="0.25">
      <c r="D263" s="1"/>
      <c r="E263" s="1"/>
    </row>
    <row r="264" spans="4:5" x14ac:dyDescent="0.25">
      <c r="D264" s="1"/>
      <c r="E264" s="1"/>
    </row>
    <row r="265" spans="4:5" x14ac:dyDescent="0.25">
      <c r="D265" s="1"/>
      <c r="E265" s="1"/>
    </row>
    <row r="266" spans="4:5" x14ac:dyDescent="0.25">
      <c r="D266" s="1"/>
      <c r="E266" s="1"/>
    </row>
    <row r="267" spans="4:5" x14ac:dyDescent="0.25">
      <c r="D267" s="1"/>
      <c r="E267" s="1"/>
    </row>
    <row r="268" spans="4:5" x14ac:dyDescent="0.25">
      <c r="D268" s="1"/>
      <c r="E268" s="1"/>
    </row>
    <row r="269" spans="4:5" x14ac:dyDescent="0.25">
      <c r="D269" s="1"/>
      <c r="E269" s="1"/>
    </row>
    <row r="270" spans="4:5" x14ac:dyDescent="0.25">
      <c r="D270" s="1"/>
      <c r="E270" s="1"/>
    </row>
    <row r="271" spans="4:5" x14ac:dyDescent="0.25">
      <c r="D271" s="1"/>
      <c r="E271" s="1"/>
    </row>
    <row r="272" spans="4:5" x14ac:dyDescent="0.25">
      <c r="D272" s="1"/>
      <c r="E272" s="1"/>
    </row>
    <row r="273" spans="4:5" x14ac:dyDescent="0.25">
      <c r="D273" s="1"/>
      <c r="E273" s="1"/>
    </row>
    <row r="274" spans="4:5" x14ac:dyDescent="0.25">
      <c r="D274" s="1"/>
      <c r="E274" s="1"/>
    </row>
    <row r="275" spans="4:5" x14ac:dyDescent="0.25">
      <c r="D275" s="1"/>
      <c r="E275" s="1"/>
    </row>
    <row r="276" spans="4:5" x14ac:dyDescent="0.25">
      <c r="D276" s="1"/>
      <c r="E276" s="1"/>
    </row>
    <row r="277" spans="4:5" x14ac:dyDescent="0.25">
      <c r="D277" s="1"/>
      <c r="E277" s="1"/>
    </row>
    <row r="278" spans="4:5" x14ac:dyDescent="0.25">
      <c r="D278" s="1"/>
      <c r="E278" s="1"/>
    </row>
    <row r="279" spans="4:5" x14ac:dyDescent="0.25">
      <c r="D279" s="1"/>
      <c r="E279" s="1"/>
    </row>
    <row r="280" spans="4:5" x14ac:dyDescent="0.25">
      <c r="D280" s="1"/>
      <c r="E280" s="1"/>
    </row>
    <row r="281" spans="4:5" x14ac:dyDescent="0.25">
      <c r="D281" s="1"/>
      <c r="E281" s="1"/>
    </row>
    <row r="282" spans="4:5" x14ac:dyDescent="0.25">
      <c r="D282" s="1"/>
      <c r="E282" s="1"/>
    </row>
    <row r="283" spans="4:5" x14ac:dyDescent="0.25">
      <c r="D283" s="1"/>
      <c r="E283" s="1"/>
    </row>
    <row r="284" spans="4:5" x14ac:dyDescent="0.25">
      <c r="D284" s="1"/>
      <c r="E284" s="1"/>
    </row>
    <row r="285" spans="4:5" x14ac:dyDescent="0.25">
      <c r="D285" s="1"/>
      <c r="E285" s="1"/>
    </row>
    <row r="286" spans="4:5" x14ac:dyDescent="0.25">
      <c r="D286" s="1"/>
      <c r="E286" s="1"/>
    </row>
    <row r="287" spans="4:5" x14ac:dyDescent="0.25">
      <c r="D287" s="1"/>
      <c r="E287" s="1"/>
    </row>
    <row r="288" spans="4:5" x14ac:dyDescent="0.25">
      <c r="D288" s="1"/>
      <c r="E288" s="1"/>
    </row>
    <row r="289" spans="4:5" x14ac:dyDescent="0.25">
      <c r="D289" s="1"/>
      <c r="E289" s="1"/>
    </row>
    <row r="290" spans="4:5" x14ac:dyDescent="0.25">
      <c r="D290" s="1"/>
      <c r="E290" s="1"/>
    </row>
    <row r="291" spans="4:5" x14ac:dyDescent="0.25">
      <c r="D291" s="1"/>
      <c r="E291" s="1"/>
    </row>
    <row r="292" spans="4:5" x14ac:dyDescent="0.25">
      <c r="D292" s="1"/>
      <c r="E292" s="1"/>
    </row>
    <row r="293" spans="4:5" x14ac:dyDescent="0.25">
      <c r="D293" s="1"/>
      <c r="E293" s="1"/>
    </row>
    <row r="294" spans="4:5" x14ac:dyDescent="0.25">
      <c r="D294" s="1"/>
      <c r="E294" s="1"/>
    </row>
    <row r="295" spans="4:5" x14ac:dyDescent="0.25">
      <c r="D295" s="1"/>
      <c r="E295" s="1"/>
    </row>
    <row r="296" spans="4:5" x14ac:dyDescent="0.25">
      <c r="D296" s="1"/>
      <c r="E296" s="1"/>
    </row>
    <row r="297" spans="4:5" x14ac:dyDescent="0.25">
      <c r="D297" s="1"/>
      <c r="E297" s="1"/>
    </row>
    <row r="298" spans="4:5" x14ac:dyDescent="0.25">
      <c r="D298" s="1"/>
      <c r="E298" s="1"/>
    </row>
    <row r="299" spans="4:5" x14ac:dyDescent="0.25">
      <c r="D299" s="1"/>
      <c r="E299" s="1"/>
    </row>
    <row r="300" spans="4:5" x14ac:dyDescent="0.25">
      <c r="D300" s="1"/>
      <c r="E300" s="1"/>
    </row>
    <row r="301" spans="4:5" x14ac:dyDescent="0.25">
      <c r="D301" s="1"/>
      <c r="E301" s="1"/>
    </row>
    <row r="302" spans="4:5" x14ac:dyDescent="0.25">
      <c r="D302" s="1"/>
      <c r="E302" s="1"/>
    </row>
    <row r="303" spans="4:5" x14ac:dyDescent="0.25">
      <c r="D303" s="1"/>
      <c r="E303" s="1"/>
    </row>
    <row r="304" spans="4:5" x14ac:dyDescent="0.25">
      <c r="D304" s="1"/>
      <c r="E304" s="1"/>
    </row>
    <row r="305" spans="4:5" x14ac:dyDescent="0.25">
      <c r="D305" s="1"/>
      <c r="E305" s="1"/>
    </row>
    <row r="306" spans="4:5" x14ac:dyDescent="0.25">
      <c r="D306" s="1"/>
      <c r="E306" s="1"/>
    </row>
    <row r="307" spans="4:5" x14ac:dyDescent="0.25">
      <c r="D307" s="1"/>
      <c r="E307" s="1"/>
    </row>
    <row r="308" spans="4:5" x14ac:dyDescent="0.25">
      <c r="D308" s="1"/>
      <c r="E308" s="1"/>
    </row>
    <row r="309" spans="4:5" x14ac:dyDescent="0.25">
      <c r="D309" s="1"/>
      <c r="E309" s="1"/>
    </row>
    <row r="310" spans="4:5" x14ac:dyDescent="0.25">
      <c r="D310" s="1"/>
      <c r="E310" s="1"/>
    </row>
    <row r="311" spans="4:5" x14ac:dyDescent="0.25">
      <c r="D311" s="1"/>
      <c r="E311" s="1"/>
    </row>
    <row r="312" spans="4:5" x14ac:dyDescent="0.25">
      <c r="D312" s="1"/>
      <c r="E312" s="1"/>
    </row>
    <row r="313" spans="4:5" x14ac:dyDescent="0.25">
      <c r="D313" s="1"/>
      <c r="E313" s="1"/>
    </row>
    <row r="314" spans="4:5" x14ac:dyDescent="0.25">
      <c r="D314" s="1"/>
      <c r="E314" s="1"/>
    </row>
    <row r="315" spans="4:5" x14ac:dyDescent="0.25">
      <c r="D315" s="1"/>
      <c r="E315" s="1"/>
    </row>
    <row r="316" spans="4:5" x14ac:dyDescent="0.25">
      <c r="D316" s="1"/>
      <c r="E316" s="1"/>
    </row>
    <row r="317" spans="4:5" x14ac:dyDescent="0.25">
      <c r="D317" s="1"/>
      <c r="E317" s="1"/>
    </row>
    <row r="318" spans="4:5" x14ac:dyDescent="0.25">
      <c r="D318" s="1"/>
      <c r="E318" s="1"/>
    </row>
    <row r="319" spans="4:5" x14ac:dyDescent="0.25">
      <c r="D319" s="1"/>
      <c r="E319" s="1"/>
    </row>
    <row r="320" spans="4:5" x14ac:dyDescent="0.25">
      <c r="D320" s="1"/>
      <c r="E320" s="1"/>
    </row>
    <row r="321" spans="4:5" x14ac:dyDescent="0.25">
      <c r="D321" s="1"/>
      <c r="E321" s="1"/>
    </row>
    <row r="322" spans="4:5" x14ac:dyDescent="0.25">
      <c r="D322" s="1"/>
      <c r="E322" s="1"/>
    </row>
    <row r="323" spans="4:5" x14ac:dyDescent="0.25">
      <c r="D323" s="1"/>
      <c r="E323" s="1"/>
    </row>
    <row r="324" spans="4:5" x14ac:dyDescent="0.25">
      <c r="D324" s="1"/>
      <c r="E324" s="1"/>
    </row>
    <row r="325" spans="4:5" x14ac:dyDescent="0.25">
      <c r="D325" s="1"/>
      <c r="E325" s="1"/>
    </row>
    <row r="326" spans="4:5" x14ac:dyDescent="0.25">
      <c r="D326" s="1"/>
      <c r="E326" s="1"/>
    </row>
    <row r="327" spans="4:5" x14ac:dyDescent="0.25">
      <c r="D327" s="1"/>
      <c r="E327" s="1"/>
    </row>
    <row r="328" spans="4:5" x14ac:dyDescent="0.25">
      <c r="D328" s="1"/>
      <c r="E328" s="1"/>
    </row>
    <row r="329" spans="4:5" x14ac:dyDescent="0.25">
      <c r="D329" s="1"/>
      <c r="E329" s="1"/>
    </row>
    <row r="330" spans="4:5" x14ac:dyDescent="0.25">
      <c r="D330" s="1"/>
      <c r="E330" s="1"/>
    </row>
    <row r="331" spans="4:5" x14ac:dyDescent="0.25">
      <c r="D331" s="1"/>
      <c r="E331" s="1"/>
    </row>
    <row r="332" spans="4:5" x14ac:dyDescent="0.25">
      <c r="D332" s="1"/>
      <c r="E332" s="1"/>
    </row>
    <row r="333" spans="4:5" x14ac:dyDescent="0.25">
      <c r="D333" s="1"/>
      <c r="E333" s="1"/>
    </row>
    <row r="334" spans="4:5" x14ac:dyDescent="0.25">
      <c r="D334" s="1"/>
      <c r="E334" s="1"/>
    </row>
    <row r="335" spans="4:5" x14ac:dyDescent="0.25">
      <c r="D335" s="1"/>
      <c r="E335" s="1"/>
    </row>
    <row r="336" spans="4:5" x14ac:dyDescent="0.25">
      <c r="D336" s="1"/>
      <c r="E336" s="1"/>
    </row>
    <row r="337" spans="4:5" x14ac:dyDescent="0.25">
      <c r="D337" s="1"/>
      <c r="E337" s="1"/>
    </row>
    <row r="338" spans="4:5" x14ac:dyDescent="0.25">
      <c r="D338" s="1"/>
      <c r="E338" s="1"/>
    </row>
    <row r="339" spans="4:5" x14ac:dyDescent="0.25">
      <c r="D339" s="1"/>
      <c r="E339" s="1"/>
    </row>
    <row r="340" spans="4:5" x14ac:dyDescent="0.25">
      <c r="D340" s="1"/>
      <c r="E340" s="1"/>
    </row>
    <row r="341" spans="4:5" x14ac:dyDescent="0.25">
      <c r="D341" s="1"/>
      <c r="E341" s="1"/>
    </row>
    <row r="342" spans="4:5" x14ac:dyDescent="0.25">
      <c r="D342" s="1"/>
      <c r="E342" s="1"/>
    </row>
    <row r="343" spans="4:5" x14ac:dyDescent="0.25">
      <c r="D343" s="1"/>
      <c r="E343" s="1"/>
    </row>
    <row r="344" spans="4:5" x14ac:dyDescent="0.25">
      <c r="D344" s="1"/>
      <c r="E344" s="1"/>
    </row>
    <row r="345" spans="4:5" x14ac:dyDescent="0.25">
      <c r="D345" s="1"/>
      <c r="E345" s="1"/>
    </row>
    <row r="346" spans="4:5" x14ac:dyDescent="0.25">
      <c r="D346" s="1"/>
      <c r="E346" s="1"/>
    </row>
    <row r="347" spans="4:5" x14ac:dyDescent="0.25">
      <c r="D347" s="1"/>
      <c r="E347" s="1"/>
    </row>
    <row r="348" spans="4:5" x14ac:dyDescent="0.25">
      <c r="D348" s="1"/>
      <c r="E348" s="1"/>
    </row>
    <row r="349" spans="4:5" x14ac:dyDescent="0.25">
      <c r="D349" s="1"/>
      <c r="E349" s="1"/>
    </row>
    <row r="350" spans="4:5" x14ac:dyDescent="0.25">
      <c r="D350" s="1"/>
      <c r="E350" s="1"/>
    </row>
    <row r="351" spans="4:5" x14ac:dyDescent="0.25">
      <c r="D351" s="1"/>
      <c r="E351" s="1"/>
    </row>
    <row r="352" spans="4:5" x14ac:dyDescent="0.25">
      <c r="D352" s="1"/>
      <c r="E352" s="1"/>
    </row>
    <row r="353" spans="4:5" x14ac:dyDescent="0.25">
      <c r="D353" s="1"/>
      <c r="E353" s="1"/>
    </row>
    <row r="354" spans="4:5" x14ac:dyDescent="0.25">
      <c r="D354" s="1"/>
      <c r="E354" s="1"/>
    </row>
    <row r="355" spans="4:5" x14ac:dyDescent="0.25">
      <c r="D355" s="1"/>
      <c r="E355" s="1"/>
    </row>
    <row r="356" spans="4:5" x14ac:dyDescent="0.25">
      <c r="D356" s="1"/>
      <c r="E356" s="1"/>
    </row>
    <row r="357" spans="4:5" x14ac:dyDescent="0.25">
      <c r="D357" s="1"/>
      <c r="E357" s="1"/>
    </row>
    <row r="358" spans="4:5" x14ac:dyDescent="0.25">
      <c r="D358" s="1"/>
      <c r="E358" s="1"/>
    </row>
    <row r="359" spans="4:5" x14ac:dyDescent="0.25">
      <c r="D359" s="1"/>
      <c r="E359" s="1"/>
    </row>
    <row r="360" spans="4:5" x14ac:dyDescent="0.25">
      <c r="D360" s="1"/>
      <c r="E360" s="1"/>
    </row>
    <row r="361" spans="4:5" x14ac:dyDescent="0.25">
      <c r="D361" s="1"/>
      <c r="E361" s="1"/>
    </row>
    <row r="362" spans="4:5" x14ac:dyDescent="0.25">
      <c r="D362" s="1"/>
      <c r="E362" s="1"/>
    </row>
    <row r="363" spans="4:5" x14ac:dyDescent="0.25">
      <c r="D363" s="1"/>
      <c r="E363" s="1"/>
    </row>
    <row r="364" spans="4:5" x14ac:dyDescent="0.25">
      <c r="D364" s="1"/>
      <c r="E364" s="1"/>
    </row>
    <row r="365" spans="4:5" x14ac:dyDescent="0.25">
      <c r="D365" s="1"/>
      <c r="E365" s="1"/>
    </row>
    <row r="366" spans="4:5" x14ac:dyDescent="0.25">
      <c r="D366" s="1"/>
      <c r="E366" s="1"/>
    </row>
    <row r="367" spans="4:5" x14ac:dyDescent="0.25">
      <c r="D367" s="1"/>
      <c r="E367" s="1"/>
    </row>
    <row r="368" spans="4:5" x14ac:dyDescent="0.25">
      <c r="D368" s="1"/>
      <c r="E368" s="1"/>
    </row>
    <row r="369" spans="4:5" x14ac:dyDescent="0.25">
      <c r="D369" s="1"/>
      <c r="E369" s="1"/>
    </row>
    <row r="370" spans="4:5" x14ac:dyDescent="0.25">
      <c r="D370" s="1"/>
      <c r="E370" s="1"/>
    </row>
    <row r="371" spans="4:5" x14ac:dyDescent="0.25">
      <c r="D371" s="1"/>
      <c r="E371" s="1"/>
    </row>
    <row r="372" spans="4:5" x14ac:dyDescent="0.25">
      <c r="D372" s="1"/>
      <c r="E372" s="1"/>
    </row>
    <row r="373" spans="4:5" x14ac:dyDescent="0.25">
      <c r="D373" s="1"/>
      <c r="E373" s="1"/>
    </row>
    <row r="374" spans="4:5" x14ac:dyDescent="0.25">
      <c r="D374" s="1"/>
      <c r="E374" s="1"/>
    </row>
    <row r="375" spans="4:5" x14ac:dyDescent="0.25">
      <c r="D375" s="1"/>
      <c r="E375" s="1"/>
    </row>
    <row r="376" spans="4:5" x14ac:dyDescent="0.25">
      <c r="D376" s="1"/>
      <c r="E376" s="1"/>
    </row>
    <row r="377" spans="4:5" x14ac:dyDescent="0.25">
      <c r="D377" s="1"/>
      <c r="E377" s="1"/>
    </row>
    <row r="378" spans="4:5" x14ac:dyDescent="0.25">
      <c r="D378" s="1"/>
      <c r="E378" s="1"/>
    </row>
    <row r="379" spans="4:5" x14ac:dyDescent="0.25">
      <c r="D379" s="1"/>
      <c r="E379" s="1"/>
    </row>
    <row r="380" spans="4:5" x14ac:dyDescent="0.25">
      <c r="D380" s="1"/>
      <c r="E380" s="1"/>
    </row>
    <row r="381" spans="4:5" x14ac:dyDescent="0.25">
      <c r="D381" s="1"/>
      <c r="E381" s="1"/>
    </row>
    <row r="382" spans="4:5" x14ac:dyDescent="0.25">
      <c r="D382" s="1"/>
      <c r="E382" s="1"/>
    </row>
    <row r="383" spans="4:5" x14ac:dyDescent="0.25">
      <c r="D383" s="1"/>
      <c r="E383" s="1"/>
    </row>
    <row r="384" spans="4:5" x14ac:dyDescent="0.25">
      <c r="D384" s="1"/>
      <c r="E384" s="1"/>
    </row>
    <row r="385" spans="4:5" x14ac:dyDescent="0.25">
      <c r="D385" s="1"/>
      <c r="E385" s="1"/>
    </row>
    <row r="386" spans="4:5" x14ac:dyDescent="0.25">
      <c r="D386" s="1"/>
      <c r="E386" s="1"/>
    </row>
    <row r="387" spans="4:5" x14ac:dyDescent="0.25">
      <c r="D387" s="1"/>
      <c r="E387" s="1"/>
    </row>
    <row r="388" spans="4:5" x14ac:dyDescent="0.25">
      <c r="D388" s="1"/>
      <c r="E388" s="1"/>
    </row>
    <row r="389" spans="4:5" x14ac:dyDescent="0.25">
      <c r="D389" s="1"/>
      <c r="E389" s="1"/>
    </row>
    <row r="390" spans="4:5" x14ac:dyDescent="0.25">
      <c r="D390" s="1"/>
      <c r="E390" s="1"/>
    </row>
    <row r="391" spans="4:5" x14ac:dyDescent="0.25">
      <c r="D391" s="1"/>
      <c r="E391" s="1"/>
    </row>
    <row r="392" spans="4:5" x14ac:dyDescent="0.25">
      <c r="D392" s="1"/>
      <c r="E392" s="1"/>
    </row>
    <row r="393" spans="4:5" x14ac:dyDescent="0.25">
      <c r="D393" s="1"/>
      <c r="E393" s="1"/>
    </row>
    <row r="394" spans="4:5" x14ac:dyDescent="0.25">
      <c r="D394" s="1"/>
      <c r="E394" s="1"/>
    </row>
    <row r="395" spans="4:5" x14ac:dyDescent="0.25">
      <c r="D395" s="1"/>
      <c r="E395" s="1"/>
    </row>
    <row r="396" spans="4:5" x14ac:dyDescent="0.25">
      <c r="D396" s="1"/>
      <c r="E396" s="1"/>
    </row>
    <row r="397" spans="4:5" x14ac:dyDescent="0.25">
      <c r="D397" s="1"/>
      <c r="E397" s="1"/>
    </row>
    <row r="398" spans="4:5" x14ac:dyDescent="0.25">
      <c r="D398" s="1"/>
      <c r="E398" s="1"/>
    </row>
    <row r="399" spans="4:5" x14ac:dyDescent="0.25">
      <c r="D399" s="1"/>
      <c r="E399" s="1"/>
    </row>
    <row r="400" spans="4:5" x14ac:dyDescent="0.25">
      <c r="D400" s="1"/>
      <c r="E400" s="1"/>
    </row>
    <row r="401" spans="4:5" x14ac:dyDescent="0.25">
      <c r="D401" s="1"/>
      <c r="E401" s="1"/>
    </row>
    <row r="402" spans="4:5" x14ac:dyDescent="0.25">
      <c r="D402" s="1"/>
      <c r="E402" s="1"/>
    </row>
    <row r="403" spans="4:5" x14ac:dyDescent="0.25">
      <c r="D403" s="1"/>
      <c r="E403" s="1"/>
    </row>
    <row r="404" spans="4:5" x14ac:dyDescent="0.25">
      <c r="D404" s="1"/>
      <c r="E404" s="1"/>
    </row>
    <row r="405" spans="4:5" x14ac:dyDescent="0.25">
      <c r="D405" s="1"/>
      <c r="E405" s="1"/>
    </row>
    <row r="406" spans="4:5" x14ac:dyDescent="0.25">
      <c r="D406" s="1"/>
      <c r="E406" s="1"/>
    </row>
    <row r="407" spans="4:5" x14ac:dyDescent="0.25">
      <c r="D407" s="1"/>
      <c r="E407" s="1"/>
    </row>
    <row r="408" spans="4:5" x14ac:dyDescent="0.25">
      <c r="D408" s="1"/>
      <c r="E408" s="1"/>
    </row>
    <row r="409" spans="4:5" x14ac:dyDescent="0.25">
      <c r="D409" s="1"/>
      <c r="E409" s="1"/>
    </row>
    <row r="410" spans="4:5" x14ac:dyDescent="0.25">
      <c r="D410" s="1"/>
      <c r="E410" s="1"/>
    </row>
    <row r="411" spans="4:5" x14ac:dyDescent="0.25">
      <c r="D411" s="1"/>
      <c r="E411" s="1"/>
    </row>
    <row r="412" spans="4:5" x14ac:dyDescent="0.25">
      <c r="D412" s="1"/>
      <c r="E412" s="1"/>
    </row>
    <row r="413" spans="4:5" x14ac:dyDescent="0.25">
      <c r="D413" s="1"/>
      <c r="E413" s="1"/>
    </row>
    <row r="414" spans="4:5" x14ac:dyDescent="0.25">
      <c r="D414" s="1"/>
      <c r="E414" s="1"/>
    </row>
    <row r="415" spans="4:5" x14ac:dyDescent="0.25">
      <c r="D415" s="1"/>
      <c r="E415" s="1"/>
    </row>
    <row r="416" spans="4:5" x14ac:dyDescent="0.25">
      <c r="D416" s="1"/>
      <c r="E416" s="1"/>
    </row>
    <row r="417" spans="4:5" x14ac:dyDescent="0.25">
      <c r="D417" s="1"/>
      <c r="E417" s="1"/>
    </row>
    <row r="418" spans="4:5" x14ac:dyDescent="0.25">
      <c r="D418" s="1"/>
      <c r="E418" s="1"/>
    </row>
    <row r="419" spans="4:5" x14ac:dyDescent="0.25">
      <c r="D419" s="1"/>
      <c r="E419" s="1"/>
    </row>
    <row r="420" spans="4:5" x14ac:dyDescent="0.25">
      <c r="D420" s="1"/>
      <c r="E420" s="1"/>
    </row>
    <row r="421" spans="4:5" x14ac:dyDescent="0.25">
      <c r="D421" s="1"/>
      <c r="E421" s="1"/>
    </row>
    <row r="422" spans="4:5" x14ac:dyDescent="0.25">
      <c r="D422" s="1"/>
      <c r="E422" s="1"/>
    </row>
    <row r="423" spans="4:5" x14ac:dyDescent="0.25">
      <c r="D423" s="1"/>
      <c r="E423" s="1"/>
    </row>
    <row r="424" spans="4:5" x14ac:dyDescent="0.25">
      <c r="D424" s="1"/>
      <c r="E424" s="1"/>
    </row>
    <row r="425" spans="4:5" x14ac:dyDescent="0.25">
      <c r="D425" s="1"/>
      <c r="E425" s="1"/>
    </row>
    <row r="426" spans="4:5" x14ac:dyDescent="0.25">
      <c r="D426" s="1"/>
      <c r="E426" s="1"/>
    </row>
    <row r="427" spans="4:5" x14ac:dyDescent="0.25">
      <c r="D427" s="1"/>
      <c r="E427" s="1"/>
    </row>
    <row r="428" spans="4:5" x14ac:dyDescent="0.25">
      <c r="D428" s="1"/>
      <c r="E428" s="1"/>
    </row>
    <row r="429" spans="4:5" x14ac:dyDescent="0.25">
      <c r="D429" s="1"/>
      <c r="E429" s="1"/>
    </row>
    <row r="430" spans="4:5" x14ac:dyDescent="0.25">
      <c r="D430" s="1"/>
      <c r="E430" s="1"/>
    </row>
    <row r="431" spans="4:5" x14ac:dyDescent="0.25">
      <c r="D431" s="1"/>
      <c r="E431" s="1"/>
    </row>
    <row r="432" spans="4:5" x14ac:dyDescent="0.25">
      <c r="D432" s="1"/>
      <c r="E432" s="1"/>
    </row>
    <row r="433" spans="4:5" x14ac:dyDescent="0.25">
      <c r="D433" s="1"/>
      <c r="E433" s="1"/>
    </row>
    <row r="434" spans="4:5" x14ac:dyDescent="0.25">
      <c r="D434" s="1"/>
      <c r="E434" s="1"/>
    </row>
    <row r="435" spans="4:5" x14ac:dyDescent="0.25">
      <c r="D435" s="1"/>
      <c r="E435" s="1"/>
    </row>
    <row r="436" spans="4:5" x14ac:dyDescent="0.25">
      <c r="D436" s="1"/>
      <c r="E436" s="1"/>
    </row>
    <row r="437" spans="4:5" x14ac:dyDescent="0.25">
      <c r="D437" s="1"/>
      <c r="E437" s="1"/>
    </row>
    <row r="438" spans="4:5" x14ac:dyDescent="0.25">
      <c r="D438" s="1"/>
      <c r="E438" s="1"/>
    </row>
    <row r="439" spans="4:5" x14ac:dyDescent="0.25">
      <c r="D439" s="1"/>
      <c r="E439" s="1"/>
    </row>
    <row r="440" spans="4:5" x14ac:dyDescent="0.25">
      <c r="D440" s="1"/>
      <c r="E440" s="1"/>
    </row>
    <row r="441" spans="4:5" x14ac:dyDescent="0.25">
      <c r="D441" s="1"/>
      <c r="E441" s="1"/>
    </row>
    <row r="442" spans="4:5" x14ac:dyDescent="0.25">
      <c r="D442" s="1"/>
      <c r="E442" s="1"/>
    </row>
    <row r="443" spans="4:5" x14ac:dyDescent="0.25">
      <c r="D443" s="1"/>
      <c r="E443" s="1"/>
    </row>
    <row r="444" spans="4:5" x14ac:dyDescent="0.25">
      <c r="D444" s="1"/>
      <c r="E444" s="1"/>
    </row>
    <row r="445" spans="4:5" x14ac:dyDescent="0.25">
      <c r="D445" s="1"/>
      <c r="E445" s="1"/>
    </row>
    <row r="446" spans="4:5" x14ac:dyDescent="0.25">
      <c r="D446" s="1"/>
      <c r="E446" s="1"/>
    </row>
    <row r="447" spans="4:5" x14ac:dyDescent="0.25">
      <c r="D447" s="1"/>
      <c r="E447" s="1"/>
    </row>
    <row r="448" spans="4:5" x14ac:dyDescent="0.25">
      <c r="D448" s="1"/>
      <c r="E448" s="1"/>
    </row>
    <row r="449" spans="4:5" x14ac:dyDescent="0.25">
      <c r="D449" s="1"/>
      <c r="E449" s="1"/>
    </row>
    <row r="450" spans="4:5" x14ac:dyDescent="0.25">
      <c r="D450" s="1"/>
      <c r="E450" s="1"/>
    </row>
    <row r="451" spans="4:5" x14ac:dyDescent="0.25">
      <c r="D451" s="1"/>
      <c r="E451" s="1"/>
    </row>
    <row r="452" spans="4:5" x14ac:dyDescent="0.25">
      <c r="D452" s="1"/>
      <c r="E452" s="1"/>
    </row>
    <row r="453" spans="4:5" x14ac:dyDescent="0.25">
      <c r="D453" s="1"/>
      <c r="E453" s="1"/>
    </row>
    <row r="454" spans="4:5" x14ac:dyDescent="0.25">
      <c r="D454" s="1"/>
      <c r="E454" s="1"/>
    </row>
    <row r="455" spans="4:5" x14ac:dyDescent="0.25">
      <c r="D455" s="1"/>
      <c r="E455" s="1"/>
    </row>
    <row r="456" spans="4:5" x14ac:dyDescent="0.25">
      <c r="D456" s="1"/>
      <c r="E456" s="1"/>
    </row>
    <row r="457" spans="4:5" x14ac:dyDescent="0.25">
      <c r="D457" s="1"/>
      <c r="E457" s="1"/>
    </row>
    <row r="458" spans="4:5" x14ac:dyDescent="0.25">
      <c r="D458" s="1"/>
      <c r="E458" s="1"/>
    </row>
    <row r="459" spans="4:5" x14ac:dyDescent="0.25">
      <c r="D459" s="1"/>
      <c r="E459" s="1"/>
    </row>
    <row r="460" spans="4:5" x14ac:dyDescent="0.25">
      <c r="D460" s="1"/>
      <c r="E460" s="1"/>
    </row>
    <row r="461" spans="4:5" x14ac:dyDescent="0.25">
      <c r="D461" s="1"/>
      <c r="E461" s="1"/>
    </row>
    <row r="462" spans="4:5" x14ac:dyDescent="0.25">
      <c r="D462" s="1"/>
      <c r="E462" s="1"/>
    </row>
    <row r="463" spans="4:5" x14ac:dyDescent="0.25">
      <c r="D463" s="1"/>
      <c r="E463" s="1"/>
    </row>
    <row r="464" spans="4:5" x14ac:dyDescent="0.25">
      <c r="D464" s="1"/>
      <c r="E464" s="1"/>
    </row>
    <row r="465" spans="4:5" x14ac:dyDescent="0.25">
      <c r="D465" s="1"/>
      <c r="E465" s="1"/>
    </row>
    <row r="466" spans="4:5" x14ac:dyDescent="0.25">
      <c r="D466" s="1"/>
      <c r="E466" s="1"/>
    </row>
    <row r="467" spans="4:5" x14ac:dyDescent="0.25">
      <c r="D467" s="1"/>
      <c r="E467" s="1"/>
    </row>
    <row r="468" spans="4:5" x14ac:dyDescent="0.25">
      <c r="D468" s="1"/>
      <c r="E468" s="1"/>
    </row>
    <row r="469" spans="4:5" x14ac:dyDescent="0.25">
      <c r="D469" s="1"/>
      <c r="E469" s="1"/>
    </row>
    <row r="470" spans="4:5" x14ac:dyDescent="0.25">
      <c r="D470" s="1"/>
      <c r="E470" s="1"/>
    </row>
    <row r="471" spans="4:5" x14ac:dyDescent="0.25">
      <c r="D471" s="1"/>
      <c r="E471" s="1"/>
    </row>
    <row r="472" spans="4:5" x14ac:dyDescent="0.25">
      <c r="D472" s="1"/>
      <c r="E472" s="1"/>
    </row>
    <row r="473" spans="4:5" x14ac:dyDescent="0.25">
      <c r="D473" s="1"/>
      <c r="E473" s="1"/>
    </row>
    <row r="474" spans="4:5" x14ac:dyDescent="0.25">
      <c r="D474" s="1"/>
      <c r="E474" s="1"/>
    </row>
    <row r="475" spans="4:5" x14ac:dyDescent="0.25">
      <c r="D475" s="1"/>
      <c r="E475" s="1"/>
    </row>
    <row r="476" spans="4:5" x14ac:dyDescent="0.25">
      <c r="D476" s="1"/>
      <c r="E476" s="1"/>
    </row>
    <row r="477" spans="4:5" x14ac:dyDescent="0.25">
      <c r="D477" s="1"/>
      <c r="E477" s="1"/>
    </row>
    <row r="478" spans="4:5" x14ac:dyDescent="0.25">
      <c r="D478" s="1"/>
      <c r="E478" s="1"/>
    </row>
    <row r="479" spans="4:5" x14ac:dyDescent="0.25">
      <c r="D479" s="1"/>
      <c r="E479" s="1"/>
    </row>
    <row r="480" spans="4:5" x14ac:dyDescent="0.25">
      <c r="D480" s="1"/>
      <c r="E480" s="1"/>
    </row>
    <row r="481" spans="4:5" x14ac:dyDescent="0.25">
      <c r="D481" s="1"/>
      <c r="E481" s="1"/>
    </row>
    <row r="482" spans="4:5" x14ac:dyDescent="0.25">
      <c r="D482" s="1"/>
      <c r="E482" s="1"/>
    </row>
    <row r="483" spans="4:5" x14ac:dyDescent="0.25">
      <c r="D483" s="1"/>
      <c r="E483" s="1"/>
    </row>
    <row r="484" spans="4:5" x14ac:dyDescent="0.25">
      <c r="D484" s="1"/>
      <c r="E484" s="1"/>
    </row>
    <row r="485" spans="4:5" x14ac:dyDescent="0.25">
      <c r="D485" s="1"/>
      <c r="E485" s="1"/>
    </row>
    <row r="486" spans="4:5" x14ac:dyDescent="0.25">
      <c r="D486" s="1"/>
      <c r="E486" s="1"/>
    </row>
    <row r="487" spans="4:5" x14ac:dyDescent="0.25">
      <c r="D487" s="1"/>
      <c r="E487" s="1"/>
    </row>
    <row r="488" spans="4:5" x14ac:dyDescent="0.25">
      <c r="D488" s="1"/>
      <c r="E488" s="1"/>
    </row>
    <row r="489" spans="4:5" x14ac:dyDescent="0.25">
      <c r="D489" s="1"/>
      <c r="E489" s="1"/>
    </row>
    <row r="490" spans="4:5" x14ac:dyDescent="0.25">
      <c r="D490" s="1"/>
      <c r="E490" s="1"/>
    </row>
    <row r="491" spans="4:5" x14ac:dyDescent="0.25">
      <c r="D491" s="1"/>
      <c r="E491" s="1"/>
    </row>
    <row r="492" spans="4:5" x14ac:dyDescent="0.25">
      <c r="D492" s="1"/>
      <c r="E492" s="1"/>
    </row>
    <row r="493" spans="4:5" x14ac:dyDescent="0.25">
      <c r="D493" s="1"/>
      <c r="E493" s="1"/>
    </row>
    <row r="494" spans="4:5" x14ac:dyDescent="0.25">
      <c r="D494" s="1"/>
      <c r="E494" s="1"/>
    </row>
    <row r="495" spans="4:5" x14ac:dyDescent="0.25">
      <c r="D495" s="1"/>
      <c r="E495" s="1"/>
    </row>
    <row r="496" spans="4:5" x14ac:dyDescent="0.25">
      <c r="D496" s="1"/>
      <c r="E496" s="1"/>
    </row>
    <row r="497" spans="4:5" x14ac:dyDescent="0.25">
      <c r="D497" s="1"/>
      <c r="E497" s="1"/>
    </row>
    <row r="498" spans="4:5" x14ac:dyDescent="0.25">
      <c r="D498" s="1"/>
      <c r="E498" s="1"/>
    </row>
  </sheetData>
  <mergeCells count="11">
    <mergeCell ref="A2:Q2"/>
    <mergeCell ref="G4:G5"/>
    <mergeCell ref="H4:Q4"/>
    <mergeCell ref="A98:C98"/>
    <mergeCell ref="D98:G98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57"/>
  <sheetViews>
    <sheetView rightToLeft="1" topLeftCell="A3" zoomScale="40" zoomScaleNormal="40" workbookViewId="0">
      <pane xSplit="10" ySplit="4" topLeftCell="K317" activePane="bottomRight" state="frozen"/>
      <selection activeCell="A3" sqref="A3"/>
      <selection pane="topRight" activeCell="K3" sqref="K3"/>
      <selection pane="bottomLeft" activeCell="A7" sqref="A7"/>
      <selection pane="bottomRight" activeCell="H364" sqref="H364"/>
    </sheetView>
  </sheetViews>
  <sheetFormatPr defaultColWidth="8.7109375" defaultRowHeight="21" x14ac:dyDescent="0.25"/>
  <cols>
    <col min="1" max="1" width="21" style="59" customWidth="1"/>
    <col min="2" max="2" width="17.42578125" style="59" customWidth="1"/>
    <col min="3" max="3" width="22" style="59" customWidth="1"/>
    <col min="4" max="4" width="26.28515625" style="60" customWidth="1"/>
    <col min="5" max="5" width="32.140625" style="60" bestFit="1" customWidth="1"/>
    <col min="6" max="6" width="8.140625" style="60" bestFit="1" customWidth="1"/>
    <col min="7" max="8" width="12.85546875" style="61" bestFit="1" customWidth="1"/>
    <col min="9" max="9" width="18.42578125" style="60" bestFit="1" customWidth="1"/>
    <col min="10" max="10" width="19.85546875" style="60" bestFit="1" customWidth="1"/>
    <col min="11" max="11" width="16.42578125" style="60" customWidth="1"/>
    <col min="12" max="12" width="17.85546875" style="60" customWidth="1"/>
    <col min="13" max="13" width="14.42578125" style="60" customWidth="1"/>
    <col min="14" max="14" width="17.85546875" style="60" customWidth="1"/>
    <col min="15" max="15" width="15.42578125" style="60" customWidth="1"/>
    <col min="16" max="16" width="21.42578125" style="60" customWidth="1"/>
    <col min="17" max="17" width="15.42578125" style="60" bestFit="1" customWidth="1"/>
    <col min="18" max="18" width="17.85546875" style="60" bestFit="1" customWidth="1"/>
    <col min="19" max="19" width="15.42578125" style="60" bestFit="1" customWidth="1"/>
    <col min="20" max="20" width="27.85546875" style="60" customWidth="1"/>
    <col min="21" max="21" width="7.42578125" style="60" bestFit="1" customWidth="1"/>
    <col min="22" max="22" width="15.42578125" style="60" customWidth="1"/>
    <col min="23" max="23" width="17.85546875" style="60" bestFit="1" customWidth="1"/>
    <col min="24" max="16384" width="8.7109375" style="59"/>
  </cols>
  <sheetData>
    <row r="1" spans="1:23" hidden="1" x14ac:dyDescent="0.25"/>
    <row r="2" spans="1:23" hidden="1" x14ac:dyDescent="0.25"/>
    <row r="3" spans="1:23" ht="21.75" thickBot="1" x14ac:dyDescent="0.3"/>
    <row r="4" spans="1:23" ht="21.75" thickTop="1" x14ac:dyDescent="0.25">
      <c r="A4" s="398" t="s">
        <v>0</v>
      </c>
      <c r="B4" s="400" t="s">
        <v>1</v>
      </c>
      <c r="C4" s="400" t="s">
        <v>2</v>
      </c>
      <c r="D4" s="393" t="s">
        <v>3</v>
      </c>
      <c r="E4" s="393" t="s">
        <v>16</v>
      </c>
      <c r="F4" s="393" t="s">
        <v>13</v>
      </c>
      <c r="G4" s="402" t="s">
        <v>48</v>
      </c>
      <c r="H4" s="393" t="s">
        <v>15</v>
      </c>
      <c r="I4" s="393" t="s">
        <v>96</v>
      </c>
      <c r="J4" s="393" t="s">
        <v>26</v>
      </c>
      <c r="K4" s="393"/>
      <c r="L4" s="393"/>
      <c r="M4" s="393"/>
      <c r="N4" s="393"/>
      <c r="O4" s="393"/>
      <c r="P4" s="393"/>
      <c r="Q4" s="393"/>
      <c r="R4" s="393"/>
      <c r="S4" s="393"/>
      <c r="T4" s="393"/>
      <c r="U4" s="393"/>
      <c r="V4" s="62"/>
      <c r="W4" s="63"/>
    </row>
    <row r="5" spans="1:23" ht="68.25" customHeight="1" x14ac:dyDescent="0.25">
      <c r="A5" s="399"/>
      <c r="B5" s="401"/>
      <c r="C5" s="401"/>
      <c r="D5" s="394"/>
      <c r="E5" s="394"/>
      <c r="F5" s="394"/>
      <c r="G5" s="403"/>
      <c r="H5" s="394"/>
      <c r="I5" s="394"/>
      <c r="J5" s="394"/>
      <c r="K5" s="65" t="s">
        <v>5</v>
      </c>
      <c r="L5" s="65" t="s">
        <v>5</v>
      </c>
      <c r="M5" s="66" t="s">
        <v>7</v>
      </c>
      <c r="N5" s="66" t="s">
        <v>7</v>
      </c>
      <c r="O5" s="67" t="s">
        <v>8</v>
      </c>
      <c r="P5" s="67" t="s">
        <v>8</v>
      </c>
      <c r="Q5" s="68" t="s">
        <v>9</v>
      </c>
      <c r="R5" s="68" t="s">
        <v>9</v>
      </c>
      <c r="S5" s="69" t="s">
        <v>10</v>
      </c>
      <c r="T5" s="69" t="s">
        <v>10</v>
      </c>
      <c r="U5" s="64"/>
      <c r="V5" s="69" t="s">
        <v>90</v>
      </c>
      <c r="W5" s="70" t="s">
        <v>90</v>
      </c>
    </row>
    <row r="6" spans="1:23" x14ac:dyDescent="0.25">
      <c r="A6" s="71">
        <v>1</v>
      </c>
      <c r="B6" s="72"/>
      <c r="C6" s="73">
        <v>1219550</v>
      </c>
      <c r="D6" s="73">
        <f>B6*C6</f>
        <v>0</v>
      </c>
      <c r="E6" s="74"/>
      <c r="F6" s="73"/>
      <c r="G6" s="74"/>
      <c r="H6" s="74"/>
      <c r="I6" s="73"/>
      <c r="J6" s="75" t="s">
        <v>22</v>
      </c>
      <c r="K6" s="75"/>
      <c r="L6" s="75"/>
      <c r="M6" s="75"/>
      <c r="N6" s="73"/>
      <c r="O6" s="75"/>
      <c r="P6" s="73"/>
      <c r="Q6" s="75"/>
      <c r="R6" s="73"/>
      <c r="S6" s="75"/>
      <c r="T6" s="75"/>
      <c r="U6" s="75"/>
      <c r="V6" s="75"/>
      <c r="W6" s="76"/>
    </row>
    <row r="7" spans="1:23" x14ac:dyDescent="0.25">
      <c r="A7" s="71">
        <v>2</v>
      </c>
      <c r="B7" s="77">
        <v>1</v>
      </c>
      <c r="C7" s="64">
        <v>323745</v>
      </c>
      <c r="D7" s="64">
        <f t="shared" ref="D7:D8" si="0">B7*C7</f>
        <v>323745</v>
      </c>
      <c r="E7" s="78"/>
      <c r="F7" s="79"/>
      <c r="G7" s="80"/>
      <c r="H7" s="80"/>
      <c r="I7" s="64" t="s">
        <v>18</v>
      </c>
      <c r="J7" s="81"/>
      <c r="K7" s="82"/>
      <c r="L7" s="82"/>
      <c r="M7" s="77">
        <f t="shared" ref="M7:M38" si="1">B7</f>
        <v>1</v>
      </c>
      <c r="N7" s="66">
        <f t="shared" ref="N7:N38" si="2">D7</f>
        <v>323745</v>
      </c>
      <c r="O7" s="82"/>
      <c r="P7" s="64"/>
      <c r="Q7" s="82"/>
      <c r="R7" s="64"/>
      <c r="S7" s="82"/>
      <c r="T7" s="82"/>
      <c r="U7" s="82"/>
      <c r="V7" s="82"/>
      <c r="W7" s="83"/>
    </row>
    <row r="8" spans="1:23" x14ac:dyDescent="0.25">
      <c r="A8" s="71">
        <v>3</v>
      </c>
      <c r="B8" s="77">
        <v>25</v>
      </c>
      <c r="C8" s="64">
        <v>95</v>
      </c>
      <c r="D8" s="64">
        <f t="shared" si="0"/>
        <v>2375</v>
      </c>
      <c r="E8" s="78">
        <v>44769</v>
      </c>
      <c r="F8" s="79"/>
      <c r="G8" s="80"/>
      <c r="H8" s="80"/>
      <c r="I8" s="64" t="s">
        <v>63</v>
      </c>
      <c r="J8" s="81" t="s">
        <v>60</v>
      </c>
      <c r="K8" s="82"/>
      <c r="L8" s="82"/>
      <c r="M8" s="77">
        <f t="shared" si="1"/>
        <v>25</v>
      </c>
      <c r="N8" s="66">
        <f t="shared" si="2"/>
        <v>2375</v>
      </c>
      <c r="O8" s="82"/>
      <c r="P8" s="64"/>
      <c r="Q8" s="82"/>
      <c r="R8" s="64"/>
      <c r="S8" s="82"/>
      <c r="T8" s="82"/>
      <c r="U8" s="82"/>
      <c r="V8" s="82"/>
      <c r="W8" s="83"/>
    </row>
    <row r="9" spans="1:23" x14ac:dyDescent="0.25">
      <c r="A9" s="71">
        <v>4</v>
      </c>
      <c r="B9" s="77">
        <v>42</v>
      </c>
      <c r="C9" s="64">
        <v>250</v>
      </c>
      <c r="D9" s="64">
        <f t="shared" ref="D9:D354" si="3">B9*C9</f>
        <v>10500</v>
      </c>
      <c r="E9" s="78" t="s">
        <v>21</v>
      </c>
      <c r="F9" s="79"/>
      <c r="G9" s="80"/>
      <c r="H9" s="80"/>
      <c r="I9" s="64" t="s">
        <v>64</v>
      </c>
      <c r="J9" s="81" t="s">
        <v>28</v>
      </c>
      <c r="K9" s="82"/>
      <c r="L9" s="82"/>
      <c r="M9" s="77">
        <f t="shared" si="1"/>
        <v>42</v>
      </c>
      <c r="N9" s="66">
        <f t="shared" si="2"/>
        <v>10500</v>
      </c>
      <c r="O9" s="82"/>
      <c r="P9" s="64"/>
      <c r="Q9" s="82"/>
      <c r="R9" s="64"/>
      <c r="S9" s="82"/>
      <c r="T9" s="82"/>
      <c r="U9" s="82"/>
      <c r="V9" s="82"/>
      <c r="W9" s="83"/>
    </row>
    <row r="10" spans="1:23" x14ac:dyDescent="0.25">
      <c r="A10" s="71">
        <v>5</v>
      </c>
      <c r="B10" s="77">
        <v>10</v>
      </c>
      <c r="C10" s="64">
        <v>95</v>
      </c>
      <c r="D10" s="64">
        <f t="shared" si="3"/>
        <v>950</v>
      </c>
      <c r="E10" s="78">
        <v>44769</v>
      </c>
      <c r="F10" s="79"/>
      <c r="G10" s="80"/>
      <c r="H10" s="80"/>
      <c r="I10" s="64" t="s">
        <v>63</v>
      </c>
      <c r="J10" s="81" t="s">
        <v>25</v>
      </c>
      <c r="K10" s="82"/>
      <c r="L10" s="82"/>
      <c r="M10" s="77">
        <f t="shared" si="1"/>
        <v>10</v>
      </c>
      <c r="N10" s="66">
        <f t="shared" si="2"/>
        <v>950</v>
      </c>
      <c r="O10" s="82"/>
      <c r="P10" s="64"/>
      <c r="Q10" s="82"/>
      <c r="R10" s="64"/>
      <c r="S10" s="82"/>
      <c r="T10" s="82"/>
      <c r="U10" s="82"/>
      <c r="V10" s="82"/>
      <c r="W10" s="83"/>
    </row>
    <row r="11" spans="1:23" x14ac:dyDescent="0.25">
      <c r="A11" s="71">
        <v>6</v>
      </c>
      <c r="B11" s="77">
        <v>57</v>
      </c>
      <c r="C11" s="64">
        <v>95</v>
      </c>
      <c r="D11" s="64">
        <f t="shared" si="3"/>
        <v>5415</v>
      </c>
      <c r="E11" s="78">
        <v>44777</v>
      </c>
      <c r="F11" s="79"/>
      <c r="G11" s="80"/>
      <c r="H11" s="80"/>
      <c r="I11" s="64" t="s">
        <v>63</v>
      </c>
      <c r="J11" s="81" t="s">
        <v>29</v>
      </c>
      <c r="K11" s="82"/>
      <c r="L11" s="82"/>
      <c r="M11" s="77">
        <f t="shared" si="1"/>
        <v>57</v>
      </c>
      <c r="N11" s="66">
        <f t="shared" si="2"/>
        <v>5415</v>
      </c>
      <c r="O11" s="82"/>
      <c r="P11" s="64"/>
      <c r="Q11" s="82"/>
      <c r="R11" s="64"/>
      <c r="S11" s="82"/>
      <c r="T11" s="82"/>
      <c r="U11" s="82"/>
      <c r="V11" s="82"/>
      <c r="W11" s="83"/>
    </row>
    <row r="12" spans="1:23" x14ac:dyDescent="0.25">
      <c r="A12" s="71">
        <v>7</v>
      </c>
      <c r="B12" s="77">
        <v>90</v>
      </c>
      <c r="C12" s="64">
        <v>250</v>
      </c>
      <c r="D12" s="64">
        <f t="shared" si="3"/>
        <v>22500</v>
      </c>
      <c r="E12" s="78">
        <v>44777</v>
      </c>
      <c r="F12" s="79"/>
      <c r="G12" s="80"/>
      <c r="H12" s="80"/>
      <c r="I12" s="64" t="s">
        <v>64</v>
      </c>
      <c r="J12" s="81" t="s">
        <v>29</v>
      </c>
      <c r="K12" s="82"/>
      <c r="L12" s="82"/>
      <c r="M12" s="77">
        <f t="shared" si="1"/>
        <v>90</v>
      </c>
      <c r="N12" s="66">
        <f t="shared" si="2"/>
        <v>22500</v>
      </c>
      <c r="O12" s="82"/>
      <c r="P12" s="64"/>
      <c r="Q12" s="82"/>
      <c r="R12" s="64"/>
      <c r="S12" s="82"/>
      <c r="T12" s="82"/>
      <c r="U12" s="82"/>
      <c r="V12" s="82"/>
      <c r="W12" s="83"/>
    </row>
    <row r="13" spans="1:23" x14ac:dyDescent="0.25">
      <c r="A13" s="71">
        <v>8</v>
      </c>
      <c r="B13" s="77">
        <v>45</v>
      </c>
      <c r="C13" s="64">
        <v>250</v>
      </c>
      <c r="D13" s="64">
        <f t="shared" si="3"/>
        <v>11250</v>
      </c>
      <c r="E13" s="78">
        <v>44789</v>
      </c>
      <c r="F13" s="79"/>
      <c r="G13" s="80"/>
      <c r="H13" s="80"/>
      <c r="I13" s="64" t="s">
        <v>64</v>
      </c>
      <c r="J13" s="81" t="s">
        <v>30</v>
      </c>
      <c r="K13" s="82"/>
      <c r="L13" s="82"/>
      <c r="M13" s="77">
        <f t="shared" si="1"/>
        <v>45</v>
      </c>
      <c r="N13" s="66">
        <f t="shared" si="2"/>
        <v>11250</v>
      </c>
      <c r="O13" s="82"/>
      <c r="P13" s="64"/>
      <c r="Q13" s="82"/>
      <c r="R13" s="64"/>
      <c r="S13" s="82"/>
      <c r="T13" s="82"/>
      <c r="U13" s="82"/>
      <c r="V13" s="82"/>
      <c r="W13" s="83"/>
    </row>
    <row r="14" spans="1:23" x14ac:dyDescent="0.25">
      <c r="A14" s="71">
        <v>9</v>
      </c>
      <c r="B14" s="77">
        <v>25</v>
      </c>
      <c r="C14" s="64">
        <v>95</v>
      </c>
      <c r="D14" s="64">
        <f t="shared" si="3"/>
        <v>2375</v>
      </c>
      <c r="E14" s="78">
        <v>44789</v>
      </c>
      <c r="F14" s="79"/>
      <c r="G14" s="80"/>
      <c r="H14" s="80"/>
      <c r="I14" s="64" t="s">
        <v>63</v>
      </c>
      <c r="J14" s="81" t="s">
        <v>30</v>
      </c>
      <c r="K14" s="82"/>
      <c r="L14" s="82"/>
      <c r="M14" s="77">
        <f t="shared" si="1"/>
        <v>25</v>
      </c>
      <c r="N14" s="66">
        <f t="shared" si="2"/>
        <v>2375</v>
      </c>
      <c r="O14" s="82"/>
      <c r="P14" s="64"/>
      <c r="Q14" s="82"/>
      <c r="R14" s="64"/>
      <c r="S14" s="82"/>
      <c r="T14" s="82"/>
      <c r="U14" s="82"/>
      <c r="V14" s="82"/>
      <c r="W14" s="83"/>
    </row>
    <row r="15" spans="1:23" x14ac:dyDescent="0.25">
      <c r="A15" s="71">
        <v>10</v>
      </c>
      <c r="B15" s="77">
        <v>55</v>
      </c>
      <c r="C15" s="64">
        <v>95</v>
      </c>
      <c r="D15" s="64">
        <f t="shared" si="3"/>
        <v>5225</v>
      </c>
      <c r="E15" s="78">
        <v>44798</v>
      </c>
      <c r="F15" s="79"/>
      <c r="G15" s="80"/>
      <c r="H15" s="80"/>
      <c r="I15" s="64" t="s">
        <v>63</v>
      </c>
      <c r="J15" s="81" t="s">
        <v>31</v>
      </c>
      <c r="K15" s="82"/>
      <c r="L15" s="82"/>
      <c r="M15" s="77">
        <f t="shared" si="1"/>
        <v>55</v>
      </c>
      <c r="N15" s="66">
        <f t="shared" si="2"/>
        <v>5225</v>
      </c>
      <c r="O15" s="82"/>
      <c r="P15" s="64"/>
      <c r="Q15" s="82"/>
      <c r="R15" s="64"/>
      <c r="S15" s="82"/>
      <c r="T15" s="82"/>
      <c r="U15" s="82"/>
      <c r="V15" s="82"/>
      <c r="W15" s="83"/>
    </row>
    <row r="16" spans="1:23" x14ac:dyDescent="0.25">
      <c r="A16" s="71">
        <v>11</v>
      </c>
      <c r="B16" s="77">
        <v>92</v>
      </c>
      <c r="C16" s="64">
        <v>260</v>
      </c>
      <c r="D16" s="64">
        <f t="shared" si="3"/>
        <v>23920</v>
      </c>
      <c r="E16" s="78">
        <v>44798</v>
      </c>
      <c r="F16" s="79"/>
      <c r="G16" s="80"/>
      <c r="H16" s="80"/>
      <c r="I16" s="64" t="s">
        <v>64</v>
      </c>
      <c r="J16" s="81" t="s">
        <v>31</v>
      </c>
      <c r="K16" s="82"/>
      <c r="L16" s="82"/>
      <c r="M16" s="77">
        <f t="shared" si="1"/>
        <v>92</v>
      </c>
      <c r="N16" s="66">
        <f t="shared" si="2"/>
        <v>23920</v>
      </c>
      <c r="O16" s="82"/>
      <c r="P16" s="64"/>
      <c r="Q16" s="82"/>
      <c r="R16" s="64"/>
      <c r="S16" s="82"/>
      <c r="T16" s="82"/>
      <c r="U16" s="82"/>
      <c r="V16" s="82"/>
      <c r="W16" s="83"/>
    </row>
    <row r="17" spans="1:23" x14ac:dyDescent="0.25">
      <c r="A17" s="71">
        <v>12</v>
      </c>
      <c r="B17" s="77">
        <v>42</v>
      </c>
      <c r="C17" s="64">
        <v>260</v>
      </c>
      <c r="D17" s="64">
        <f t="shared" si="3"/>
        <v>10920</v>
      </c>
      <c r="E17" s="78">
        <v>44808</v>
      </c>
      <c r="F17" s="79"/>
      <c r="G17" s="80"/>
      <c r="H17" s="80"/>
      <c r="I17" s="64" t="s">
        <v>64</v>
      </c>
      <c r="J17" s="81" t="s">
        <v>32</v>
      </c>
      <c r="K17" s="82"/>
      <c r="L17" s="82"/>
      <c r="M17" s="77">
        <f t="shared" si="1"/>
        <v>42</v>
      </c>
      <c r="N17" s="66">
        <f t="shared" si="2"/>
        <v>10920</v>
      </c>
      <c r="O17" s="82"/>
      <c r="P17" s="64"/>
      <c r="Q17" s="82"/>
      <c r="R17" s="64"/>
      <c r="S17" s="82"/>
      <c r="T17" s="82"/>
      <c r="U17" s="82"/>
      <c r="V17" s="82"/>
      <c r="W17" s="83"/>
    </row>
    <row r="18" spans="1:23" x14ac:dyDescent="0.25">
      <c r="A18" s="71">
        <v>13</v>
      </c>
      <c r="B18" s="77">
        <v>25</v>
      </c>
      <c r="C18" s="64">
        <v>95</v>
      </c>
      <c r="D18" s="64">
        <f t="shared" si="3"/>
        <v>2375</v>
      </c>
      <c r="E18" s="78">
        <v>44808</v>
      </c>
      <c r="F18" s="79"/>
      <c r="G18" s="80"/>
      <c r="H18" s="80"/>
      <c r="I18" s="64" t="s">
        <v>63</v>
      </c>
      <c r="J18" s="81" t="s">
        <v>32</v>
      </c>
      <c r="K18" s="82"/>
      <c r="L18" s="82"/>
      <c r="M18" s="77">
        <f t="shared" si="1"/>
        <v>25</v>
      </c>
      <c r="N18" s="66">
        <f t="shared" si="2"/>
        <v>2375</v>
      </c>
      <c r="O18" s="82"/>
      <c r="P18" s="64"/>
      <c r="Q18" s="82"/>
      <c r="R18" s="64"/>
      <c r="S18" s="82"/>
      <c r="T18" s="82"/>
      <c r="U18" s="82"/>
      <c r="V18" s="82"/>
      <c r="W18" s="83"/>
    </row>
    <row r="19" spans="1:23" x14ac:dyDescent="0.25">
      <c r="A19" s="71">
        <v>14</v>
      </c>
      <c r="B19" s="77">
        <v>55</v>
      </c>
      <c r="C19" s="64">
        <v>95</v>
      </c>
      <c r="D19" s="64">
        <f t="shared" si="3"/>
        <v>5225</v>
      </c>
      <c r="E19" s="78">
        <v>44818</v>
      </c>
      <c r="F19" s="79"/>
      <c r="G19" s="80"/>
      <c r="H19" s="80"/>
      <c r="I19" s="64" t="s">
        <v>63</v>
      </c>
      <c r="J19" s="81" t="s">
        <v>35</v>
      </c>
      <c r="K19" s="82"/>
      <c r="L19" s="82"/>
      <c r="M19" s="77">
        <f t="shared" si="1"/>
        <v>55</v>
      </c>
      <c r="N19" s="66">
        <f t="shared" si="2"/>
        <v>5225</v>
      </c>
      <c r="O19" s="82"/>
      <c r="P19" s="64"/>
      <c r="Q19" s="82"/>
      <c r="R19" s="64"/>
      <c r="S19" s="82"/>
      <c r="T19" s="82"/>
      <c r="U19" s="82"/>
      <c r="V19" s="82"/>
      <c r="W19" s="83"/>
    </row>
    <row r="20" spans="1:23" x14ac:dyDescent="0.25">
      <c r="A20" s="71">
        <v>15</v>
      </c>
      <c r="B20" s="77">
        <v>92</v>
      </c>
      <c r="C20" s="64">
        <v>260</v>
      </c>
      <c r="D20" s="64">
        <f t="shared" si="3"/>
        <v>23920</v>
      </c>
      <c r="E20" s="78">
        <v>44818</v>
      </c>
      <c r="F20" s="79"/>
      <c r="G20" s="80"/>
      <c r="H20" s="80"/>
      <c r="I20" s="64" t="s">
        <v>64</v>
      </c>
      <c r="J20" s="81" t="s">
        <v>35</v>
      </c>
      <c r="K20" s="82"/>
      <c r="L20" s="82"/>
      <c r="M20" s="77">
        <f t="shared" si="1"/>
        <v>92</v>
      </c>
      <c r="N20" s="66">
        <f t="shared" si="2"/>
        <v>23920</v>
      </c>
      <c r="O20" s="82"/>
      <c r="P20" s="64"/>
      <c r="Q20" s="82"/>
      <c r="R20" s="64"/>
      <c r="S20" s="82"/>
      <c r="T20" s="82"/>
      <c r="U20" s="82"/>
      <c r="V20" s="82"/>
      <c r="W20" s="83"/>
    </row>
    <row r="21" spans="1:23" x14ac:dyDescent="0.25">
      <c r="A21" s="71">
        <v>16</v>
      </c>
      <c r="B21" s="77">
        <v>43</v>
      </c>
      <c r="C21" s="64">
        <v>275</v>
      </c>
      <c r="D21" s="64">
        <f t="shared" si="3"/>
        <v>11825</v>
      </c>
      <c r="E21" s="78">
        <v>44829</v>
      </c>
      <c r="F21" s="79"/>
      <c r="G21" s="80"/>
      <c r="H21" s="80"/>
      <c r="I21" s="64" t="s">
        <v>62</v>
      </c>
      <c r="J21" s="81" t="s">
        <v>34</v>
      </c>
      <c r="K21" s="82"/>
      <c r="L21" s="82"/>
      <c r="M21" s="77">
        <f t="shared" si="1"/>
        <v>43</v>
      </c>
      <c r="N21" s="66">
        <f t="shared" si="2"/>
        <v>11825</v>
      </c>
      <c r="O21" s="82"/>
      <c r="P21" s="64"/>
      <c r="Q21" s="82"/>
      <c r="R21" s="64"/>
      <c r="S21" s="82"/>
      <c r="T21" s="82"/>
      <c r="U21" s="82"/>
      <c r="V21" s="82"/>
      <c r="W21" s="83"/>
    </row>
    <row r="22" spans="1:23" x14ac:dyDescent="0.25">
      <c r="A22" s="71">
        <v>17</v>
      </c>
      <c r="B22" s="77">
        <v>25</v>
      </c>
      <c r="C22" s="64">
        <v>95</v>
      </c>
      <c r="D22" s="64">
        <f t="shared" si="3"/>
        <v>2375</v>
      </c>
      <c r="E22" s="78">
        <v>44829</v>
      </c>
      <c r="F22" s="79"/>
      <c r="G22" s="80"/>
      <c r="H22" s="80"/>
      <c r="I22" s="64" t="s">
        <v>63</v>
      </c>
      <c r="J22" s="81" t="s">
        <v>34</v>
      </c>
      <c r="K22" s="82"/>
      <c r="L22" s="82"/>
      <c r="M22" s="77">
        <f t="shared" si="1"/>
        <v>25</v>
      </c>
      <c r="N22" s="66">
        <f t="shared" si="2"/>
        <v>2375</v>
      </c>
      <c r="O22" s="82"/>
      <c r="P22" s="64"/>
      <c r="Q22" s="82"/>
      <c r="R22" s="64"/>
      <c r="S22" s="82"/>
      <c r="T22" s="82"/>
      <c r="U22" s="82"/>
      <c r="V22" s="82"/>
      <c r="W22" s="83"/>
    </row>
    <row r="23" spans="1:23" x14ac:dyDescent="0.25">
      <c r="A23" s="71">
        <v>18</v>
      </c>
      <c r="B23" s="77">
        <v>92</v>
      </c>
      <c r="C23" s="64">
        <v>275</v>
      </c>
      <c r="D23" s="64">
        <f t="shared" si="3"/>
        <v>25300</v>
      </c>
      <c r="E23" s="78">
        <v>44836</v>
      </c>
      <c r="F23" s="79"/>
      <c r="G23" s="80"/>
      <c r="H23" s="80"/>
      <c r="I23" s="64" t="s">
        <v>62</v>
      </c>
      <c r="J23" s="81" t="s">
        <v>33</v>
      </c>
      <c r="K23" s="82"/>
      <c r="L23" s="82"/>
      <c r="M23" s="77">
        <f t="shared" si="1"/>
        <v>92</v>
      </c>
      <c r="N23" s="66">
        <f t="shared" si="2"/>
        <v>25300</v>
      </c>
      <c r="O23" s="82"/>
      <c r="P23" s="64"/>
      <c r="Q23" s="82"/>
      <c r="R23" s="64"/>
      <c r="S23" s="82"/>
      <c r="T23" s="82"/>
      <c r="U23" s="82"/>
      <c r="V23" s="82"/>
      <c r="W23" s="83"/>
    </row>
    <row r="24" spans="1:23" x14ac:dyDescent="0.25">
      <c r="A24" s="71">
        <v>19</v>
      </c>
      <c r="B24" s="77">
        <v>55</v>
      </c>
      <c r="C24" s="64">
        <v>95</v>
      </c>
      <c r="D24" s="64">
        <f t="shared" si="3"/>
        <v>5225</v>
      </c>
      <c r="E24" s="78">
        <v>44836</v>
      </c>
      <c r="F24" s="79"/>
      <c r="G24" s="80"/>
      <c r="H24" s="80"/>
      <c r="I24" s="64" t="s">
        <v>63</v>
      </c>
      <c r="J24" s="81" t="s">
        <v>33</v>
      </c>
      <c r="K24" s="82"/>
      <c r="L24" s="82"/>
      <c r="M24" s="77">
        <f t="shared" si="1"/>
        <v>55</v>
      </c>
      <c r="N24" s="66">
        <f t="shared" si="2"/>
        <v>5225</v>
      </c>
      <c r="O24" s="82"/>
      <c r="P24" s="64"/>
      <c r="Q24" s="82"/>
      <c r="R24" s="64"/>
      <c r="S24" s="82"/>
      <c r="T24" s="82"/>
      <c r="U24" s="82"/>
      <c r="V24" s="82"/>
      <c r="W24" s="83"/>
    </row>
    <row r="25" spans="1:23" x14ac:dyDescent="0.25">
      <c r="A25" s="71">
        <v>20</v>
      </c>
      <c r="B25" s="77">
        <v>40</v>
      </c>
      <c r="C25" s="64">
        <v>275</v>
      </c>
      <c r="D25" s="64">
        <f t="shared" si="3"/>
        <v>11000</v>
      </c>
      <c r="E25" s="78">
        <v>44839</v>
      </c>
      <c r="F25" s="79"/>
      <c r="G25" s="80"/>
      <c r="H25" s="80"/>
      <c r="I25" s="64" t="s">
        <v>62</v>
      </c>
      <c r="J25" s="81" t="s">
        <v>57</v>
      </c>
      <c r="K25" s="82"/>
      <c r="L25" s="82"/>
      <c r="M25" s="77">
        <f t="shared" si="1"/>
        <v>40</v>
      </c>
      <c r="N25" s="66">
        <f t="shared" si="2"/>
        <v>11000</v>
      </c>
      <c r="O25" s="82"/>
      <c r="P25" s="64"/>
      <c r="Q25" s="82"/>
      <c r="R25" s="64"/>
      <c r="S25" s="82"/>
      <c r="T25" s="82"/>
      <c r="U25" s="82"/>
      <c r="V25" s="82"/>
      <c r="W25" s="83"/>
    </row>
    <row r="26" spans="1:23" x14ac:dyDescent="0.25">
      <c r="A26" s="71">
        <v>21</v>
      </c>
      <c r="B26" s="77">
        <v>25</v>
      </c>
      <c r="C26" s="64">
        <v>95</v>
      </c>
      <c r="D26" s="64">
        <f t="shared" si="3"/>
        <v>2375</v>
      </c>
      <c r="E26" s="78">
        <v>44839</v>
      </c>
      <c r="F26" s="79"/>
      <c r="G26" s="80"/>
      <c r="H26" s="80"/>
      <c r="I26" s="64" t="s">
        <v>63</v>
      </c>
      <c r="J26" s="81" t="s">
        <v>57</v>
      </c>
      <c r="K26" s="82"/>
      <c r="L26" s="82"/>
      <c r="M26" s="77">
        <f t="shared" si="1"/>
        <v>25</v>
      </c>
      <c r="N26" s="66">
        <f t="shared" si="2"/>
        <v>2375</v>
      </c>
      <c r="O26" s="82"/>
      <c r="P26" s="64"/>
      <c r="Q26" s="82"/>
      <c r="R26" s="64"/>
      <c r="S26" s="82"/>
      <c r="T26" s="82"/>
      <c r="U26" s="82"/>
      <c r="V26" s="82"/>
      <c r="W26" s="83"/>
    </row>
    <row r="27" spans="1:23" x14ac:dyDescent="0.25">
      <c r="A27" s="71">
        <v>22</v>
      </c>
      <c r="B27" s="77">
        <v>92</v>
      </c>
      <c r="C27" s="64">
        <v>275</v>
      </c>
      <c r="D27" s="64">
        <f t="shared" si="3"/>
        <v>25300</v>
      </c>
      <c r="E27" s="78">
        <v>44866</v>
      </c>
      <c r="F27" s="79"/>
      <c r="G27" s="80"/>
      <c r="H27" s="80"/>
      <c r="I27" s="64" t="s">
        <v>62</v>
      </c>
      <c r="J27" s="81" t="s">
        <v>65</v>
      </c>
      <c r="K27" s="82"/>
      <c r="L27" s="82"/>
      <c r="M27" s="77">
        <f t="shared" si="1"/>
        <v>92</v>
      </c>
      <c r="N27" s="66">
        <f t="shared" si="2"/>
        <v>25300</v>
      </c>
      <c r="O27" s="82"/>
      <c r="P27" s="64"/>
      <c r="Q27" s="82"/>
      <c r="R27" s="64"/>
      <c r="S27" s="82"/>
      <c r="T27" s="82"/>
      <c r="U27" s="82"/>
      <c r="V27" s="82"/>
      <c r="W27" s="83"/>
    </row>
    <row r="28" spans="1:23" x14ac:dyDescent="0.25">
      <c r="A28" s="71">
        <v>23</v>
      </c>
      <c r="B28" s="77">
        <v>50</v>
      </c>
      <c r="C28" s="64">
        <v>95</v>
      </c>
      <c r="D28" s="64">
        <f t="shared" si="3"/>
        <v>4750</v>
      </c>
      <c r="E28" s="78">
        <v>44866</v>
      </c>
      <c r="F28" s="79"/>
      <c r="G28" s="80"/>
      <c r="H28" s="80"/>
      <c r="I28" s="64" t="s">
        <v>63</v>
      </c>
      <c r="J28" s="81" t="s">
        <v>65</v>
      </c>
      <c r="K28" s="82"/>
      <c r="L28" s="82"/>
      <c r="M28" s="77">
        <f t="shared" si="1"/>
        <v>50</v>
      </c>
      <c r="N28" s="66">
        <f t="shared" si="2"/>
        <v>4750</v>
      </c>
      <c r="O28" s="82"/>
      <c r="P28" s="64"/>
      <c r="Q28" s="82"/>
      <c r="R28" s="64"/>
      <c r="S28" s="82"/>
      <c r="T28" s="82"/>
      <c r="U28" s="82"/>
      <c r="V28" s="82"/>
      <c r="W28" s="83"/>
    </row>
    <row r="29" spans="1:23" x14ac:dyDescent="0.25">
      <c r="A29" s="71">
        <v>24</v>
      </c>
      <c r="B29" s="77">
        <v>42</v>
      </c>
      <c r="C29" s="64">
        <v>275</v>
      </c>
      <c r="D29" s="64">
        <f t="shared" si="3"/>
        <v>11550</v>
      </c>
      <c r="E29" s="78">
        <v>44866</v>
      </c>
      <c r="F29" s="79"/>
      <c r="G29" s="80"/>
      <c r="H29" s="80"/>
      <c r="I29" s="64" t="s">
        <v>62</v>
      </c>
      <c r="J29" s="81" t="s">
        <v>61</v>
      </c>
      <c r="K29" s="82"/>
      <c r="L29" s="82"/>
      <c r="M29" s="77">
        <f t="shared" si="1"/>
        <v>42</v>
      </c>
      <c r="N29" s="66">
        <f t="shared" si="2"/>
        <v>11550</v>
      </c>
      <c r="O29" s="82"/>
      <c r="P29" s="64"/>
      <c r="Q29" s="82"/>
      <c r="R29" s="64"/>
      <c r="S29" s="82"/>
      <c r="T29" s="82"/>
      <c r="U29" s="82"/>
      <c r="V29" s="82"/>
      <c r="W29" s="83"/>
    </row>
    <row r="30" spans="1:23" x14ac:dyDescent="0.25">
      <c r="A30" s="71">
        <v>25</v>
      </c>
      <c r="B30" s="77">
        <v>22</v>
      </c>
      <c r="C30" s="64">
        <v>95</v>
      </c>
      <c r="D30" s="64">
        <f t="shared" si="3"/>
        <v>2090</v>
      </c>
      <c r="E30" s="78">
        <v>44866</v>
      </c>
      <c r="F30" s="79"/>
      <c r="G30" s="80"/>
      <c r="H30" s="80"/>
      <c r="I30" s="64" t="s">
        <v>63</v>
      </c>
      <c r="J30" s="81" t="s">
        <v>61</v>
      </c>
      <c r="K30" s="82"/>
      <c r="L30" s="82"/>
      <c r="M30" s="77">
        <f t="shared" si="1"/>
        <v>22</v>
      </c>
      <c r="N30" s="66">
        <f t="shared" si="2"/>
        <v>2090</v>
      </c>
      <c r="O30" s="82"/>
      <c r="P30" s="64"/>
      <c r="Q30" s="82"/>
      <c r="R30" s="64"/>
      <c r="S30" s="82"/>
      <c r="T30" s="82"/>
      <c r="U30" s="82"/>
      <c r="V30" s="82"/>
      <c r="W30" s="83"/>
    </row>
    <row r="31" spans="1:23" x14ac:dyDescent="0.25">
      <c r="A31" s="71">
        <v>26</v>
      </c>
      <c r="B31" s="77">
        <v>92</v>
      </c>
      <c r="C31" s="64">
        <v>275</v>
      </c>
      <c r="D31" s="64">
        <f t="shared" si="3"/>
        <v>25300</v>
      </c>
      <c r="E31" s="78">
        <v>44873</v>
      </c>
      <c r="F31" s="79"/>
      <c r="G31" s="80"/>
      <c r="H31" s="80"/>
      <c r="I31" s="64" t="s">
        <v>62</v>
      </c>
      <c r="J31" s="81" t="s">
        <v>72</v>
      </c>
      <c r="K31" s="82"/>
      <c r="L31" s="82"/>
      <c r="M31" s="77">
        <f t="shared" si="1"/>
        <v>92</v>
      </c>
      <c r="N31" s="66">
        <f t="shared" si="2"/>
        <v>25300</v>
      </c>
      <c r="O31" s="82"/>
      <c r="P31" s="64"/>
      <c r="Q31" s="82"/>
      <c r="R31" s="64"/>
      <c r="S31" s="82"/>
      <c r="T31" s="82"/>
      <c r="U31" s="82"/>
      <c r="V31" s="82"/>
      <c r="W31" s="83"/>
    </row>
    <row r="32" spans="1:23" x14ac:dyDescent="0.25">
      <c r="A32" s="71">
        <v>27</v>
      </c>
      <c r="B32" s="77">
        <v>55</v>
      </c>
      <c r="C32" s="64">
        <v>95</v>
      </c>
      <c r="D32" s="64">
        <f t="shared" si="3"/>
        <v>5225</v>
      </c>
      <c r="E32" s="78">
        <v>44873</v>
      </c>
      <c r="F32" s="79"/>
      <c r="G32" s="80"/>
      <c r="H32" s="80"/>
      <c r="I32" s="64" t="s">
        <v>63</v>
      </c>
      <c r="J32" s="81" t="s">
        <v>72</v>
      </c>
      <c r="K32" s="82"/>
      <c r="L32" s="82"/>
      <c r="M32" s="77">
        <f t="shared" si="1"/>
        <v>55</v>
      </c>
      <c r="N32" s="66">
        <f t="shared" si="2"/>
        <v>5225</v>
      </c>
      <c r="O32" s="82"/>
      <c r="P32" s="64"/>
      <c r="Q32" s="82"/>
      <c r="R32" s="64"/>
      <c r="S32" s="82"/>
      <c r="T32" s="82"/>
      <c r="U32" s="82"/>
      <c r="V32" s="82"/>
      <c r="W32" s="83"/>
    </row>
    <row r="33" spans="1:23" x14ac:dyDescent="0.25">
      <c r="A33" s="71">
        <v>28</v>
      </c>
      <c r="B33" s="77">
        <v>42</v>
      </c>
      <c r="C33" s="64">
        <v>275</v>
      </c>
      <c r="D33" s="64">
        <f t="shared" si="3"/>
        <v>11550</v>
      </c>
      <c r="E33" s="78">
        <v>44900</v>
      </c>
      <c r="F33" s="79"/>
      <c r="G33" s="80"/>
      <c r="H33" s="80"/>
      <c r="I33" s="64" t="s">
        <v>62</v>
      </c>
      <c r="J33" s="81" t="s">
        <v>43</v>
      </c>
      <c r="K33" s="82"/>
      <c r="L33" s="82"/>
      <c r="M33" s="77">
        <f t="shared" si="1"/>
        <v>42</v>
      </c>
      <c r="N33" s="66">
        <f t="shared" si="2"/>
        <v>11550</v>
      </c>
      <c r="O33" s="82"/>
      <c r="P33" s="64"/>
      <c r="Q33" s="82"/>
      <c r="R33" s="64"/>
      <c r="S33" s="82"/>
      <c r="T33" s="82"/>
      <c r="U33" s="82"/>
      <c r="V33" s="82"/>
      <c r="W33" s="83"/>
    </row>
    <row r="34" spans="1:23" x14ac:dyDescent="0.25">
      <c r="A34" s="71">
        <v>29</v>
      </c>
      <c r="B34" s="77">
        <v>22</v>
      </c>
      <c r="C34" s="64">
        <v>95</v>
      </c>
      <c r="D34" s="64">
        <f t="shared" si="3"/>
        <v>2090</v>
      </c>
      <c r="E34" s="78">
        <v>44900</v>
      </c>
      <c r="F34" s="79"/>
      <c r="G34" s="80"/>
      <c r="H34" s="80"/>
      <c r="I34" s="64" t="s">
        <v>63</v>
      </c>
      <c r="J34" s="81" t="s">
        <v>43</v>
      </c>
      <c r="K34" s="82"/>
      <c r="L34" s="82"/>
      <c r="M34" s="77">
        <f t="shared" si="1"/>
        <v>22</v>
      </c>
      <c r="N34" s="66">
        <f t="shared" si="2"/>
        <v>2090</v>
      </c>
      <c r="O34" s="82"/>
      <c r="P34" s="64"/>
      <c r="Q34" s="82"/>
      <c r="R34" s="64"/>
      <c r="S34" s="82"/>
      <c r="T34" s="82"/>
      <c r="U34" s="82"/>
      <c r="V34" s="82"/>
      <c r="W34" s="83"/>
    </row>
    <row r="35" spans="1:23" x14ac:dyDescent="0.25">
      <c r="A35" s="71">
        <v>30</v>
      </c>
      <c r="B35" s="77">
        <v>92</v>
      </c>
      <c r="C35" s="64">
        <v>275</v>
      </c>
      <c r="D35" s="64">
        <f t="shared" si="3"/>
        <v>25300</v>
      </c>
      <c r="E35" s="78">
        <v>44908</v>
      </c>
      <c r="F35" s="79"/>
      <c r="G35" s="80"/>
      <c r="H35" s="80"/>
      <c r="I35" s="64" t="s">
        <v>62</v>
      </c>
      <c r="J35" s="81" t="s">
        <v>44</v>
      </c>
      <c r="K35" s="82"/>
      <c r="L35" s="82"/>
      <c r="M35" s="77">
        <f t="shared" si="1"/>
        <v>92</v>
      </c>
      <c r="N35" s="66">
        <f t="shared" si="2"/>
        <v>25300</v>
      </c>
      <c r="O35" s="82"/>
      <c r="P35" s="64"/>
      <c r="Q35" s="82"/>
      <c r="R35" s="64"/>
      <c r="S35" s="82"/>
      <c r="T35" s="82"/>
      <c r="U35" s="82"/>
      <c r="V35" s="82"/>
      <c r="W35" s="83"/>
    </row>
    <row r="36" spans="1:23" x14ac:dyDescent="0.25">
      <c r="A36" s="71">
        <v>31</v>
      </c>
      <c r="B36" s="77">
        <v>55</v>
      </c>
      <c r="C36" s="64">
        <v>95</v>
      </c>
      <c r="D36" s="64">
        <f t="shared" si="3"/>
        <v>5225</v>
      </c>
      <c r="E36" s="78">
        <v>44908</v>
      </c>
      <c r="F36" s="79"/>
      <c r="G36" s="80"/>
      <c r="H36" s="80"/>
      <c r="I36" s="64" t="s">
        <v>63</v>
      </c>
      <c r="J36" s="81" t="s">
        <v>44</v>
      </c>
      <c r="K36" s="82"/>
      <c r="L36" s="82"/>
      <c r="M36" s="77">
        <f t="shared" si="1"/>
        <v>55</v>
      </c>
      <c r="N36" s="66">
        <f t="shared" si="2"/>
        <v>5225</v>
      </c>
      <c r="O36" s="82"/>
      <c r="P36" s="64"/>
      <c r="Q36" s="82"/>
      <c r="R36" s="64"/>
      <c r="S36" s="82"/>
      <c r="T36" s="82"/>
      <c r="U36" s="82"/>
      <c r="V36" s="82"/>
      <c r="W36" s="83"/>
    </row>
    <row r="37" spans="1:23" x14ac:dyDescent="0.25">
      <c r="A37" s="71">
        <v>32</v>
      </c>
      <c r="B37" s="77">
        <v>42</v>
      </c>
      <c r="C37" s="64">
        <v>275</v>
      </c>
      <c r="D37" s="64">
        <f t="shared" si="3"/>
        <v>11550</v>
      </c>
      <c r="E37" s="78">
        <v>44922</v>
      </c>
      <c r="F37" s="79"/>
      <c r="G37" s="80"/>
      <c r="H37" s="80"/>
      <c r="I37" s="64" t="s">
        <v>62</v>
      </c>
      <c r="J37" s="81" t="s">
        <v>45</v>
      </c>
      <c r="K37" s="82"/>
      <c r="L37" s="82"/>
      <c r="M37" s="77">
        <f t="shared" si="1"/>
        <v>42</v>
      </c>
      <c r="N37" s="66">
        <f t="shared" si="2"/>
        <v>11550</v>
      </c>
      <c r="O37" s="82"/>
      <c r="P37" s="64"/>
      <c r="Q37" s="82"/>
      <c r="R37" s="64"/>
      <c r="S37" s="82"/>
      <c r="T37" s="82"/>
      <c r="U37" s="82"/>
      <c r="V37" s="82"/>
      <c r="W37" s="83"/>
    </row>
    <row r="38" spans="1:23" x14ac:dyDescent="0.25">
      <c r="A38" s="71">
        <v>33</v>
      </c>
      <c r="B38" s="77">
        <v>22</v>
      </c>
      <c r="C38" s="64">
        <v>95</v>
      </c>
      <c r="D38" s="64">
        <f t="shared" si="3"/>
        <v>2090</v>
      </c>
      <c r="E38" s="78">
        <v>44922</v>
      </c>
      <c r="F38" s="79"/>
      <c r="G38" s="80"/>
      <c r="H38" s="80"/>
      <c r="I38" s="64" t="s">
        <v>63</v>
      </c>
      <c r="J38" s="81" t="s">
        <v>45</v>
      </c>
      <c r="K38" s="82"/>
      <c r="L38" s="82"/>
      <c r="M38" s="77">
        <f t="shared" si="1"/>
        <v>22</v>
      </c>
      <c r="N38" s="66">
        <f t="shared" si="2"/>
        <v>2090</v>
      </c>
      <c r="O38" s="82"/>
      <c r="P38" s="64"/>
      <c r="Q38" s="82"/>
      <c r="R38" s="64"/>
      <c r="S38" s="82"/>
      <c r="T38" s="82"/>
      <c r="U38" s="82"/>
      <c r="V38" s="82"/>
      <c r="W38" s="83"/>
    </row>
    <row r="39" spans="1:23" x14ac:dyDescent="0.25">
      <c r="A39" s="71">
        <v>34</v>
      </c>
      <c r="B39" s="77">
        <v>92</v>
      </c>
      <c r="C39" s="64">
        <v>275</v>
      </c>
      <c r="D39" s="64">
        <f t="shared" si="3"/>
        <v>25300</v>
      </c>
      <c r="E39" s="78">
        <v>44936</v>
      </c>
      <c r="F39" s="79"/>
      <c r="G39" s="80"/>
      <c r="H39" s="80"/>
      <c r="I39" s="64" t="s">
        <v>75</v>
      </c>
      <c r="J39" s="81" t="s">
        <v>46</v>
      </c>
      <c r="K39" s="82"/>
      <c r="L39" s="82"/>
      <c r="M39" s="77">
        <f t="shared" ref="M39:M66" si="4">B39</f>
        <v>92</v>
      </c>
      <c r="N39" s="66">
        <f t="shared" ref="N39:N66" si="5">D39</f>
        <v>25300</v>
      </c>
      <c r="O39" s="82"/>
      <c r="P39" s="64"/>
      <c r="Q39" s="82"/>
      <c r="R39" s="64"/>
      <c r="S39" s="82"/>
      <c r="T39" s="82"/>
      <c r="U39" s="82"/>
      <c r="V39" s="82"/>
      <c r="W39" s="83"/>
    </row>
    <row r="40" spans="1:23" ht="17.25" customHeight="1" x14ac:dyDescent="0.25">
      <c r="A40" s="71">
        <v>35</v>
      </c>
      <c r="B40" s="77">
        <v>55</v>
      </c>
      <c r="C40" s="64">
        <v>95</v>
      </c>
      <c r="D40" s="64">
        <f t="shared" si="3"/>
        <v>5225</v>
      </c>
      <c r="E40" s="78">
        <v>44936</v>
      </c>
      <c r="F40" s="79"/>
      <c r="G40" s="80"/>
      <c r="H40" s="80"/>
      <c r="I40" s="64" t="s">
        <v>63</v>
      </c>
      <c r="J40" s="81" t="s">
        <v>46</v>
      </c>
      <c r="K40" s="82"/>
      <c r="L40" s="82"/>
      <c r="M40" s="77">
        <f t="shared" si="4"/>
        <v>55</v>
      </c>
      <c r="N40" s="66">
        <f t="shared" si="5"/>
        <v>5225</v>
      </c>
      <c r="O40" s="82"/>
      <c r="P40" s="64"/>
      <c r="Q40" s="82"/>
      <c r="R40" s="64"/>
      <c r="S40" s="82"/>
      <c r="T40" s="82"/>
      <c r="U40" s="82"/>
      <c r="V40" s="82"/>
      <c r="W40" s="83"/>
    </row>
    <row r="41" spans="1:23" s="91" customFormat="1" ht="15" customHeight="1" x14ac:dyDescent="0.25">
      <c r="A41" s="84">
        <v>36</v>
      </c>
      <c r="B41" s="85">
        <v>42</v>
      </c>
      <c r="C41" s="67">
        <v>275</v>
      </c>
      <c r="D41" s="67">
        <f t="shared" si="3"/>
        <v>11550</v>
      </c>
      <c r="E41" s="86">
        <v>44947</v>
      </c>
      <c r="F41" s="87"/>
      <c r="G41" s="88"/>
      <c r="H41" s="88"/>
      <c r="I41" s="67" t="s">
        <v>75</v>
      </c>
      <c r="J41" s="67" t="s">
        <v>76</v>
      </c>
      <c r="K41" s="89"/>
      <c r="L41" s="89"/>
      <c r="M41" s="85">
        <f t="shared" si="4"/>
        <v>42</v>
      </c>
      <c r="N41" s="67">
        <f t="shared" si="5"/>
        <v>11550</v>
      </c>
      <c r="O41" s="89"/>
      <c r="P41" s="67"/>
      <c r="Q41" s="89"/>
      <c r="R41" s="67"/>
      <c r="S41" s="89"/>
      <c r="T41" s="89"/>
      <c r="U41" s="89"/>
      <c r="V41" s="89"/>
      <c r="W41" s="90"/>
    </row>
    <row r="42" spans="1:23" s="91" customFormat="1" x14ac:dyDescent="0.25">
      <c r="A42" s="84">
        <v>37</v>
      </c>
      <c r="B42" s="85">
        <v>22</v>
      </c>
      <c r="C42" s="67">
        <v>95</v>
      </c>
      <c r="D42" s="67">
        <f t="shared" si="3"/>
        <v>2090</v>
      </c>
      <c r="E42" s="86">
        <v>44947</v>
      </c>
      <c r="F42" s="87"/>
      <c r="G42" s="88"/>
      <c r="H42" s="88"/>
      <c r="I42" s="67" t="s">
        <v>63</v>
      </c>
      <c r="J42" s="67" t="s">
        <v>76</v>
      </c>
      <c r="K42" s="89"/>
      <c r="L42" s="89"/>
      <c r="M42" s="85">
        <f t="shared" si="4"/>
        <v>22</v>
      </c>
      <c r="N42" s="67">
        <f t="shared" si="5"/>
        <v>2090</v>
      </c>
      <c r="O42" s="89"/>
      <c r="P42" s="67"/>
      <c r="Q42" s="89"/>
      <c r="R42" s="67"/>
      <c r="S42" s="89"/>
      <c r="T42" s="89"/>
      <c r="U42" s="89"/>
      <c r="V42" s="89"/>
      <c r="W42" s="90"/>
    </row>
    <row r="43" spans="1:23" s="100" customFormat="1" x14ac:dyDescent="0.25">
      <c r="A43" s="92">
        <v>38</v>
      </c>
      <c r="B43" s="93">
        <v>92</v>
      </c>
      <c r="C43" s="94">
        <v>275</v>
      </c>
      <c r="D43" s="94">
        <f t="shared" si="3"/>
        <v>25300</v>
      </c>
      <c r="E43" s="95">
        <v>44955</v>
      </c>
      <c r="F43" s="96"/>
      <c r="G43" s="97"/>
      <c r="H43" s="97"/>
      <c r="I43" s="94" t="s">
        <v>75</v>
      </c>
      <c r="J43" s="94" t="s">
        <v>77</v>
      </c>
      <c r="K43" s="98"/>
      <c r="L43" s="98"/>
      <c r="M43" s="93">
        <f t="shared" si="4"/>
        <v>92</v>
      </c>
      <c r="N43" s="94">
        <f t="shared" si="5"/>
        <v>25300</v>
      </c>
      <c r="O43" s="98"/>
      <c r="P43" s="94"/>
      <c r="Q43" s="98"/>
      <c r="R43" s="94"/>
      <c r="S43" s="98"/>
      <c r="T43" s="98"/>
      <c r="U43" s="98"/>
      <c r="V43" s="98"/>
      <c r="W43" s="99"/>
    </row>
    <row r="44" spans="1:23" s="100" customFormat="1" x14ac:dyDescent="0.25">
      <c r="A44" s="92">
        <v>39</v>
      </c>
      <c r="B44" s="93">
        <v>55</v>
      </c>
      <c r="C44" s="94">
        <v>95</v>
      </c>
      <c r="D44" s="94">
        <f t="shared" si="3"/>
        <v>5225</v>
      </c>
      <c r="E44" s="95">
        <v>44955</v>
      </c>
      <c r="F44" s="96"/>
      <c r="G44" s="97"/>
      <c r="H44" s="97"/>
      <c r="I44" s="94" t="s">
        <v>63</v>
      </c>
      <c r="J44" s="94" t="s">
        <v>77</v>
      </c>
      <c r="K44" s="98"/>
      <c r="L44" s="98"/>
      <c r="M44" s="93">
        <f t="shared" si="4"/>
        <v>55</v>
      </c>
      <c r="N44" s="94">
        <f t="shared" si="5"/>
        <v>5225</v>
      </c>
      <c r="O44" s="98"/>
      <c r="P44" s="94"/>
      <c r="Q44" s="98"/>
      <c r="R44" s="94"/>
      <c r="S44" s="98"/>
      <c r="T44" s="98"/>
      <c r="U44" s="98"/>
      <c r="V44" s="98"/>
      <c r="W44" s="99"/>
    </row>
    <row r="45" spans="1:23" s="100" customFormat="1" x14ac:dyDescent="0.25">
      <c r="A45" s="92">
        <v>40</v>
      </c>
      <c r="B45" s="93">
        <v>60</v>
      </c>
      <c r="C45" s="94">
        <v>95</v>
      </c>
      <c r="D45" s="94">
        <f t="shared" si="3"/>
        <v>5700</v>
      </c>
      <c r="E45" s="95">
        <v>45018</v>
      </c>
      <c r="F45" s="96"/>
      <c r="G45" s="97"/>
      <c r="H45" s="97"/>
      <c r="I45" s="94" t="s">
        <v>63</v>
      </c>
      <c r="J45" s="94" t="s">
        <v>89</v>
      </c>
      <c r="K45" s="98"/>
      <c r="L45" s="98"/>
      <c r="M45" s="93">
        <f t="shared" si="4"/>
        <v>60</v>
      </c>
      <c r="N45" s="94">
        <f t="shared" si="5"/>
        <v>5700</v>
      </c>
      <c r="O45" s="98"/>
      <c r="P45" s="94"/>
      <c r="Q45" s="98"/>
      <c r="R45" s="94"/>
      <c r="S45" s="98"/>
      <c r="T45" s="98"/>
      <c r="U45" s="98"/>
      <c r="V45" s="98"/>
      <c r="W45" s="99"/>
    </row>
    <row r="46" spans="1:23" s="100" customFormat="1" x14ac:dyDescent="0.25">
      <c r="A46" s="92">
        <v>41</v>
      </c>
      <c r="B46" s="93">
        <v>20</v>
      </c>
      <c r="C46" s="94">
        <v>95</v>
      </c>
      <c r="D46" s="94">
        <f t="shared" si="3"/>
        <v>1900</v>
      </c>
      <c r="E46" s="95">
        <v>45026</v>
      </c>
      <c r="F46" s="96"/>
      <c r="G46" s="97"/>
      <c r="H46" s="97"/>
      <c r="I46" s="94" t="s">
        <v>63</v>
      </c>
      <c r="J46" s="94" t="s">
        <v>89</v>
      </c>
      <c r="K46" s="98"/>
      <c r="L46" s="98"/>
      <c r="M46" s="93">
        <f t="shared" si="4"/>
        <v>20</v>
      </c>
      <c r="N46" s="94">
        <f t="shared" si="5"/>
        <v>1900</v>
      </c>
      <c r="O46" s="98"/>
      <c r="P46" s="94"/>
      <c r="Q46" s="98"/>
      <c r="R46" s="94"/>
      <c r="S46" s="98"/>
      <c r="T46" s="98"/>
      <c r="U46" s="98"/>
      <c r="V46" s="98"/>
      <c r="W46" s="99"/>
    </row>
    <row r="47" spans="1:23" s="100" customFormat="1" x14ac:dyDescent="0.25">
      <c r="A47" s="92">
        <v>42</v>
      </c>
      <c r="B47" s="93">
        <v>22</v>
      </c>
      <c r="C47" s="94">
        <v>95</v>
      </c>
      <c r="D47" s="94">
        <f t="shared" si="3"/>
        <v>2090</v>
      </c>
      <c r="E47" s="95">
        <v>45039</v>
      </c>
      <c r="F47" s="96"/>
      <c r="G47" s="97"/>
      <c r="H47" s="97"/>
      <c r="I47" s="94" t="s">
        <v>63</v>
      </c>
      <c r="J47" s="94" t="s">
        <v>89</v>
      </c>
      <c r="K47" s="98"/>
      <c r="L47" s="98"/>
      <c r="M47" s="93">
        <f t="shared" si="4"/>
        <v>22</v>
      </c>
      <c r="N47" s="94">
        <f t="shared" si="5"/>
        <v>2090</v>
      </c>
      <c r="O47" s="98"/>
      <c r="P47" s="94"/>
      <c r="Q47" s="98"/>
      <c r="R47" s="94"/>
      <c r="S47" s="98"/>
      <c r="T47" s="98"/>
      <c r="U47" s="98"/>
      <c r="V47" s="98"/>
      <c r="W47" s="99"/>
    </row>
    <row r="48" spans="1:23" s="100" customFormat="1" x14ac:dyDescent="0.25">
      <c r="A48" s="92">
        <v>43</v>
      </c>
      <c r="B48" s="93">
        <v>22</v>
      </c>
      <c r="C48" s="94">
        <v>95</v>
      </c>
      <c r="D48" s="94">
        <f t="shared" si="3"/>
        <v>2090</v>
      </c>
      <c r="E48" s="95">
        <v>45045</v>
      </c>
      <c r="F48" s="96"/>
      <c r="G48" s="97"/>
      <c r="H48" s="97"/>
      <c r="I48" s="94" t="s">
        <v>63</v>
      </c>
      <c r="J48" s="94" t="s">
        <v>89</v>
      </c>
      <c r="K48" s="98"/>
      <c r="L48" s="98"/>
      <c r="M48" s="93">
        <f t="shared" si="4"/>
        <v>22</v>
      </c>
      <c r="N48" s="94">
        <f t="shared" si="5"/>
        <v>2090</v>
      </c>
      <c r="O48" s="98"/>
      <c r="P48" s="94"/>
      <c r="Q48" s="98"/>
      <c r="R48" s="94"/>
      <c r="S48" s="98"/>
      <c r="T48" s="98"/>
      <c r="U48" s="98"/>
      <c r="V48" s="98"/>
      <c r="W48" s="99"/>
    </row>
    <row r="49" spans="1:23" s="100" customFormat="1" x14ac:dyDescent="0.25">
      <c r="A49" s="92">
        <v>43</v>
      </c>
      <c r="B49" s="93">
        <v>15</v>
      </c>
      <c r="C49" s="94">
        <v>105</v>
      </c>
      <c r="D49" s="94">
        <f t="shared" si="3"/>
        <v>1575</v>
      </c>
      <c r="E49" s="95">
        <v>45069</v>
      </c>
      <c r="F49" s="96"/>
      <c r="G49" s="97"/>
      <c r="H49" s="97"/>
      <c r="I49" s="94" t="s">
        <v>63</v>
      </c>
      <c r="J49" s="94" t="s">
        <v>89</v>
      </c>
      <c r="K49" s="98"/>
      <c r="L49" s="98"/>
      <c r="M49" s="93">
        <f t="shared" si="4"/>
        <v>15</v>
      </c>
      <c r="N49" s="94">
        <f t="shared" si="5"/>
        <v>1575</v>
      </c>
      <c r="O49" s="98"/>
      <c r="P49" s="94"/>
      <c r="Q49" s="98"/>
      <c r="R49" s="94"/>
      <c r="S49" s="98"/>
      <c r="T49" s="98"/>
      <c r="U49" s="98"/>
      <c r="V49" s="98"/>
      <c r="W49" s="99"/>
    </row>
    <row r="50" spans="1:23" s="100" customFormat="1" x14ac:dyDescent="0.25">
      <c r="A50" s="92">
        <v>43</v>
      </c>
      <c r="B50" s="93">
        <v>20</v>
      </c>
      <c r="C50" s="94">
        <v>105</v>
      </c>
      <c r="D50" s="94">
        <f t="shared" si="3"/>
        <v>2100</v>
      </c>
      <c r="E50" s="95">
        <v>45076</v>
      </c>
      <c r="F50" s="96"/>
      <c r="G50" s="97"/>
      <c r="H50" s="97"/>
      <c r="I50" s="94" t="s">
        <v>63</v>
      </c>
      <c r="J50" s="94" t="s">
        <v>89</v>
      </c>
      <c r="K50" s="98"/>
      <c r="L50" s="98"/>
      <c r="M50" s="93">
        <f t="shared" si="4"/>
        <v>20</v>
      </c>
      <c r="N50" s="94">
        <f t="shared" si="5"/>
        <v>2100</v>
      </c>
      <c r="O50" s="98"/>
      <c r="P50" s="94"/>
      <c r="Q50" s="98"/>
      <c r="R50" s="94"/>
      <c r="S50" s="98"/>
      <c r="T50" s="98"/>
      <c r="U50" s="98"/>
      <c r="V50" s="98"/>
      <c r="W50" s="99"/>
    </row>
    <row r="51" spans="1:23" s="100" customFormat="1" x14ac:dyDescent="0.25">
      <c r="A51" s="92">
        <v>43</v>
      </c>
      <c r="B51" s="93">
        <v>25</v>
      </c>
      <c r="C51" s="94">
        <v>105</v>
      </c>
      <c r="D51" s="94">
        <f t="shared" si="3"/>
        <v>2625</v>
      </c>
      <c r="E51" s="95">
        <v>45084</v>
      </c>
      <c r="F51" s="96"/>
      <c r="G51" s="97"/>
      <c r="H51" s="97"/>
      <c r="I51" s="94" t="s">
        <v>63</v>
      </c>
      <c r="J51" s="94" t="s">
        <v>89</v>
      </c>
      <c r="K51" s="98"/>
      <c r="L51" s="98"/>
      <c r="M51" s="93">
        <f t="shared" si="4"/>
        <v>25</v>
      </c>
      <c r="N51" s="94">
        <f t="shared" si="5"/>
        <v>2625</v>
      </c>
      <c r="O51" s="98"/>
      <c r="P51" s="94"/>
      <c r="Q51" s="98"/>
      <c r="R51" s="94"/>
      <c r="S51" s="98"/>
      <c r="T51" s="98"/>
      <c r="U51" s="98"/>
      <c r="V51" s="98"/>
      <c r="W51" s="99"/>
    </row>
    <row r="52" spans="1:23" s="100" customFormat="1" x14ac:dyDescent="0.25">
      <c r="A52" s="92"/>
      <c r="B52" s="93"/>
      <c r="C52" s="94"/>
      <c r="D52" s="94">
        <f t="shared" si="3"/>
        <v>0</v>
      </c>
      <c r="E52" s="95"/>
      <c r="F52" s="96"/>
      <c r="G52" s="97"/>
      <c r="H52" s="97"/>
      <c r="I52" s="94"/>
      <c r="J52" s="94"/>
      <c r="K52" s="98"/>
      <c r="L52" s="98"/>
      <c r="M52" s="93">
        <f t="shared" si="4"/>
        <v>0</v>
      </c>
      <c r="N52" s="94">
        <f t="shared" si="5"/>
        <v>0</v>
      </c>
      <c r="O52" s="98"/>
      <c r="P52" s="94"/>
      <c r="Q52" s="98"/>
      <c r="R52" s="94"/>
      <c r="S52" s="98"/>
      <c r="T52" s="98"/>
      <c r="U52" s="98"/>
      <c r="V52" s="98"/>
      <c r="W52" s="99"/>
    </row>
    <row r="53" spans="1:23" s="100" customFormat="1" x14ac:dyDescent="0.25">
      <c r="A53" s="92"/>
      <c r="B53" s="93"/>
      <c r="C53" s="94"/>
      <c r="D53" s="94">
        <f t="shared" si="3"/>
        <v>0</v>
      </c>
      <c r="E53" s="95"/>
      <c r="F53" s="96"/>
      <c r="G53" s="97"/>
      <c r="H53" s="97"/>
      <c r="I53" s="94"/>
      <c r="J53" s="94"/>
      <c r="K53" s="98"/>
      <c r="L53" s="98"/>
      <c r="M53" s="93">
        <f t="shared" si="4"/>
        <v>0</v>
      </c>
      <c r="N53" s="94">
        <f t="shared" si="5"/>
        <v>0</v>
      </c>
      <c r="O53" s="98"/>
      <c r="P53" s="94"/>
      <c r="Q53" s="98"/>
      <c r="R53" s="94"/>
      <c r="S53" s="98"/>
      <c r="T53" s="98"/>
      <c r="U53" s="98"/>
      <c r="V53" s="98"/>
      <c r="W53" s="99"/>
    </row>
    <row r="54" spans="1:23" s="100" customFormat="1" x14ac:dyDescent="0.25">
      <c r="A54" s="92"/>
      <c r="B54" s="93"/>
      <c r="C54" s="94"/>
      <c r="D54" s="94">
        <f t="shared" si="3"/>
        <v>0</v>
      </c>
      <c r="E54" s="95"/>
      <c r="F54" s="96"/>
      <c r="G54" s="97"/>
      <c r="H54" s="97"/>
      <c r="I54" s="94"/>
      <c r="J54" s="94"/>
      <c r="K54" s="98"/>
      <c r="L54" s="98"/>
      <c r="M54" s="93">
        <f t="shared" si="4"/>
        <v>0</v>
      </c>
      <c r="N54" s="94">
        <f t="shared" si="5"/>
        <v>0</v>
      </c>
      <c r="O54" s="98"/>
      <c r="P54" s="94"/>
      <c r="Q54" s="98"/>
      <c r="R54" s="94"/>
      <c r="S54" s="98"/>
      <c r="T54" s="98"/>
      <c r="U54" s="98"/>
      <c r="V54" s="98"/>
      <c r="W54" s="99"/>
    </row>
    <row r="55" spans="1:23" s="100" customFormat="1" x14ac:dyDescent="0.25">
      <c r="A55" s="92"/>
      <c r="B55" s="93"/>
      <c r="C55" s="94"/>
      <c r="D55" s="94">
        <f t="shared" si="3"/>
        <v>0</v>
      </c>
      <c r="E55" s="95"/>
      <c r="F55" s="96"/>
      <c r="G55" s="97"/>
      <c r="H55" s="97"/>
      <c r="I55" s="94"/>
      <c r="J55" s="94"/>
      <c r="K55" s="98"/>
      <c r="L55" s="98"/>
      <c r="M55" s="93">
        <f t="shared" si="4"/>
        <v>0</v>
      </c>
      <c r="N55" s="94">
        <f t="shared" si="5"/>
        <v>0</v>
      </c>
      <c r="O55" s="98"/>
      <c r="P55" s="94"/>
      <c r="Q55" s="98"/>
      <c r="R55" s="94"/>
      <c r="S55" s="98"/>
      <c r="T55" s="98"/>
      <c r="U55" s="98"/>
      <c r="V55" s="98"/>
      <c r="W55" s="99"/>
    </row>
    <row r="56" spans="1:23" s="100" customFormat="1" x14ac:dyDescent="0.25">
      <c r="A56" s="92"/>
      <c r="B56" s="93"/>
      <c r="C56" s="94"/>
      <c r="D56" s="94">
        <f t="shared" si="3"/>
        <v>0</v>
      </c>
      <c r="E56" s="95"/>
      <c r="F56" s="96"/>
      <c r="G56" s="97"/>
      <c r="H56" s="97"/>
      <c r="I56" s="94"/>
      <c r="J56" s="94"/>
      <c r="K56" s="98"/>
      <c r="L56" s="98"/>
      <c r="M56" s="93">
        <f t="shared" si="4"/>
        <v>0</v>
      </c>
      <c r="N56" s="94">
        <f t="shared" si="5"/>
        <v>0</v>
      </c>
      <c r="O56" s="98"/>
      <c r="P56" s="94"/>
      <c r="Q56" s="98"/>
      <c r="R56" s="94"/>
      <c r="S56" s="98"/>
      <c r="T56" s="98"/>
      <c r="U56" s="98"/>
      <c r="V56" s="98"/>
      <c r="W56" s="99"/>
    </row>
    <row r="57" spans="1:23" s="100" customFormat="1" x14ac:dyDescent="0.25">
      <c r="A57" s="92"/>
      <c r="B57" s="93"/>
      <c r="C57" s="94"/>
      <c r="D57" s="94">
        <f t="shared" si="3"/>
        <v>0</v>
      </c>
      <c r="E57" s="95"/>
      <c r="F57" s="96"/>
      <c r="G57" s="97"/>
      <c r="H57" s="97"/>
      <c r="I57" s="94"/>
      <c r="J57" s="94"/>
      <c r="K57" s="98"/>
      <c r="L57" s="98"/>
      <c r="M57" s="93">
        <f t="shared" si="4"/>
        <v>0</v>
      </c>
      <c r="N57" s="94">
        <f t="shared" si="5"/>
        <v>0</v>
      </c>
      <c r="O57" s="98"/>
      <c r="P57" s="94"/>
      <c r="Q57" s="98"/>
      <c r="R57" s="94"/>
      <c r="S57" s="98"/>
      <c r="T57" s="98"/>
      <c r="U57" s="98"/>
      <c r="V57" s="98"/>
      <c r="W57" s="99"/>
    </row>
    <row r="58" spans="1:23" s="100" customFormat="1" x14ac:dyDescent="0.25">
      <c r="A58" s="92"/>
      <c r="B58" s="93"/>
      <c r="C58" s="94"/>
      <c r="D58" s="94">
        <f t="shared" si="3"/>
        <v>0</v>
      </c>
      <c r="E58" s="95"/>
      <c r="F58" s="96"/>
      <c r="G58" s="97"/>
      <c r="H58" s="97"/>
      <c r="I58" s="94"/>
      <c r="J58" s="94"/>
      <c r="K58" s="98"/>
      <c r="L58" s="98"/>
      <c r="M58" s="93">
        <f t="shared" si="4"/>
        <v>0</v>
      </c>
      <c r="N58" s="94">
        <f t="shared" si="5"/>
        <v>0</v>
      </c>
      <c r="O58" s="98"/>
      <c r="P58" s="94"/>
      <c r="Q58" s="98"/>
      <c r="R58" s="94"/>
      <c r="S58" s="98"/>
      <c r="T58" s="98"/>
      <c r="U58" s="98"/>
      <c r="V58" s="98"/>
      <c r="W58" s="99"/>
    </row>
    <row r="59" spans="1:23" s="100" customFormat="1" x14ac:dyDescent="0.25">
      <c r="A59" s="92"/>
      <c r="B59" s="93"/>
      <c r="C59" s="94"/>
      <c r="D59" s="94">
        <f t="shared" si="3"/>
        <v>0</v>
      </c>
      <c r="E59" s="95"/>
      <c r="F59" s="96"/>
      <c r="G59" s="97"/>
      <c r="H59" s="97"/>
      <c r="I59" s="94"/>
      <c r="J59" s="94"/>
      <c r="K59" s="98"/>
      <c r="L59" s="98"/>
      <c r="M59" s="93">
        <f t="shared" si="4"/>
        <v>0</v>
      </c>
      <c r="N59" s="94">
        <f t="shared" si="5"/>
        <v>0</v>
      </c>
      <c r="O59" s="98"/>
      <c r="P59" s="94"/>
      <c r="Q59" s="98"/>
      <c r="R59" s="94"/>
      <c r="S59" s="98"/>
      <c r="T59" s="98"/>
      <c r="U59" s="98"/>
      <c r="V59" s="98"/>
      <c r="W59" s="99"/>
    </row>
    <row r="60" spans="1:23" s="100" customFormat="1" x14ac:dyDescent="0.25">
      <c r="A60" s="92"/>
      <c r="B60" s="93"/>
      <c r="C60" s="94"/>
      <c r="D60" s="94">
        <f t="shared" si="3"/>
        <v>0</v>
      </c>
      <c r="E60" s="95"/>
      <c r="F60" s="96"/>
      <c r="G60" s="97"/>
      <c r="H60" s="97"/>
      <c r="I60" s="94"/>
      <c r="J60" s="94"/>
      <c r="K60" s="98"/>
      <c r="L60" s="98"/>
      <c r="M60" s="93">
        <f t="shared" si="4"/>
        <v>0</v>
      </c>
      <c r="N60" s="94">
        <f t="shared" si="5"/>
        <v>0</v>
      </c>
      <c r="O60" s="98"/>
      <c r="P60" s="94"/>
      <c r="Q60" s="98"/>
      <c r="R60" s="94"/>
      <c r="S60" s="98"/>
      <c r="T60" s="98"/>
      <c r="U60" s="98"/>
      <c r="V60" s="98"/>
      <c r="W60" s="99"/>
    </row>
    <row r="61" spans="1:23" s="100" customFormat="1" x14ac:dyDescent="0.25">
      <c r="A61" s="92"/>
      <c r="B61" s="93"/>
      <c r="C61" s="94"/>
      <c r="D61" s="94">
        <f t="shared" si="3"/>
        <v>0</v>
      </c>
      <c r="E61" s="95"/>
      <c r="F61" s="96"/>
      <c r="G61" s="97"/>
      <c r="H61" s="97"/>
      <c r="I61" s="94"/>
      <c r="J61" s="94"/>
      <c r="K61" s="98"/>
      <c r="L61" s="98"/>
      <c r="M61" s="93">
        <f t="shared" si="4"/>
        <v>0</v>
      </c>
      <c r="N61" s="94">
        <f t="shared" si="5"/>
        <v>0</v>
      </c>
      <c r="O61" s="98"/>
      <c r="P61" s="94"/>
      <c r="Q61" s="98"/>
      <c r="R61" s="94"/>
      <c r="S61" s="98"/>
      <c r="T61" s="98"/>
      <c r="U61" s="98"/>
      <c r="V61" s="98"/>
      <c r="W61" s="99"/>
    </row>
    <row r="62" spans="1:23" s="100" customFormat="1" x14ac:dyDescent="0.25">
      <c r="A62" s="92"/>
      <c r="B62" s="93"/>
      <c r="C62" s="94"/>
      <c r="D62" s="94">
        <f t="shared" si="3"/>
        <v>0</v>
      </c>
      <c r="E62" s="95"/>
      <c r="F62" s="96"/>
      <c r="G62" s="97"/>
      <c r="H62" s="97"/>
      <c r="I62" s="94"/>
      <c r="J62" s="94"/>
      <c r="K62" s="98"/>
      <c r="L62" s="98"/>
      <c r="M62" s="93">
        <f t="shared" si="4"/>
        <v>0</v>
      </c>
      <c r="N62" s="94">
        <f t="shared" si="5"/>
        <v>0</v>
      </c>
      <c r="O62" s="98"/>
      <c r="P62" s="94"/>
      <c r="Q62" s="98"/>
      <c r="R62" s="94"/>
      <c r="S62" s="98"/>
      <c r="T62" s="98"/>
      <c r="U62" s="98"/>
      <c r="V62" s="98"/>
      <c r="W62" s="99"/>
    </row>
    <row r="63" spans="1:23" s="100" customFormat="1" x14ac:dyDescent="0.25">
      <c r="A63" s="92"/>
      <c r="B63" s="93"/>
      <c r="C63" s="94"/>
      <c r="D63" s="94">
        <f t="shared" si="3"/>
        <v>0</v>
      </c>
      <c r="E63" s="95"/>
      <c r="F63" s="96"/>
      <c r="G63" s="97"/>
      <c r="H63" s="97"/>
      <c r="I63" s="94"/>
      <c r="J63" s="94"/>
      <c r="K63" s="98"/>
      <c r="L63" s="98"/>
      <c r="M63" s="93">
        <f t="shared" si="4"/>
        <v>0</v>
      </c>
      <c r="N63" s="94">
        <f t="shared" si="5"/>
        <v>0</v>
      </c>
      <c r="O63" s="98"/>
      <c r="P63" s="94"/>
      <c r="Q63" s="98"/>
      <c r="R63" s="94"/>
      <c r="S63" s="98"/>
      <c r="T63" s="98"/>
      <c r="U63" s="98"/>
      <c r="V63" s="98"/>
      <c r="W63" s="99"/>
    </row>
    <row r="64" spans="1:23" s="100" customFormat="1" x14ac:dyDescent="0.25">
      <c r="A64" s="92"/>
      <c r="B64" s="93"/>
      <c r="C64" s="94"/>
      <c r="D64" s="94">
        <f t="shared" si="3"/>
        <v>0</v>
      </c>
      <c r="E64" s="95"/>
      <c r="F64" s="96"/>
      <c r="G64" s="97"/>
      <c r="H64" s="97"/>
      <c r="I64" s="94"/>
      <c r="J64" s="94"/>
      <c r="K64" s="98"/>
      <c r="L64" s="98"/>
      <c r="M64" s="93">
        <f t="shared" si="4"/>
        <v>0</v>
      </c>
      <c r="N64" s="94">
        <f t="shared" si="5"/>
        <v>0</v>
      </c>
      <c r="O64" s="98"/>
      <c r="P64" s="94"/>
      <c r="Q64" s="98"/>
      <c r="R64" s="94"/>
      <c r="S64" s="98"/>
      <c r="T64" s="98"/>
      <c r="U64" s="98"/>
      <c r="V64" s="98"/>
      <c r="W64" s="99"/>
    </row>
    <row r="65" spans="1:23" s="100" customFormat="1" x14ac:dyDescent="0.25">
      <c r="A65" s="92"/>
      <c r="B65" s="93"/>
      <c r="C65" s="94"/>
      <c r="D65" s="94">
        <f t="shared" si="3"/>
        <v>0</v>
      </c>
      <c r="E65" s="95"/>
      <c r="F65" s="96"/>
      <c r="G65" s="97"/>
      <c r="H65" s="97"/>
      <c r="I65" s="94"/>
      <c r="J65" s="94"/>
      <c r="K65" s="98"/>
      <c r="L65" s="98"/>
      <c r="M65" s="93">
        <f t="shared" si="4"/>
        <v>0</v>
      </c>
      <c r="N65" s="94">
        <f t="shared" si="5"/>
        <v>0</v>
      </c>
      <c r="O65" s="98"/>
      <c r="P65" s="94"/>
      <c r="Q65" s="98"/>
      <c r="R65" s="94"/>
      <c r="S65" s="98"/>
      <c r="T65" s="98"/>
      <c r="U65" s="98"/>
      <c r="V65" s="98"/>
      <c r="W65" s="99"/>
    </row>
    <row r="66" spans="1:23" s="100" customFormat="1" x14ac:dyDescent="0.25">
      <c r="A66" s="92"/>
      <c r="B66" s="93"/>
      <c r="C66" s="94"/>
      <c r="D66" s="94">
        <f t="shared" si="3"/>
        <v>0</v>
      </c>
      <c r="E66" s="95"/>
      <c r="F66" s="96"/>
      <c r="G66" s="97"/>
      <c r="H66" s="97"/>
      <c r="I66" s="94"/>
      <c r="J66" s="94"/>
      <c r="K66" s="98"/>
      <c r="L66" s="98"/>
      <c r="M66" s="93">
        <f t="shared" si="4"/>
        <v>0</v>
      </c>
      <c r="N66" s="94">
        <f t="shared" si="5"/>
        <v>0</v>
      </c>
      <c r="O66" s="98"/>
      <c r="P66" s="94"/>
      <c r="Q66" s="98"/>
      <c r="R66" s="94"/>
      <c r="S66" s="98"/>
      <c r="T66" s="98"/>
      <c r="U66" s="98"/>
      <c r="V66" s="98"/>
      <c r="W66" s="99"/>
    </row>
    <row r="67" spans="1:23" x14ac:dyDescent="0.25">
      <c r="A67" s="71">
        <v>40</v>
      </c>
      <c r="B67" s="85">
        <v>20</v>
      </c>
      <c r="C67" s="64">
        <v>250</v>
      </c>
      <c r="D67" s="64">
        <f t="shared" si="3"/>
        <v>5000</v>
      </c>
      <c r="E67" s="78">
        <v>44780</v>
      </c>
      <c r="F67" s="79"/>
      <c r="G67" s="80"/>
      <c r="H67" s="80"/>
      <c r="I67" s="64" t="s">
        <v>64</v>
      </c>
      <c r="J67" s="89" t="s">
        <v>36</v>
      </c>
      <c r="K67" s="82"/>
      <c r="L67" s="82"/>
      <c r="M67" s="82"/>
      <c r="N67" s="64"/>
      <c r="O67" s="85">
        <f t="shared" ref="O67:O98" si="6">B67</f>
        <v>20</v>
      </c>
      <c r="P67" s="67">
        <f t="shared" ref="P67:P98" si="7">D67</f>
        <v>5000</v>
      </c>
      <c r="Q67" s="82"/>
      <c r="R67" s="64"/>
      <c r="S67" s="82"/>
      <c r="T67" s="82"/>
      <c r="U67" s="82"/>
      <c r="V67" s="82"/>
      <c r="W67" s="83"/>
    </row>
    <row r="68" spans="1:23" x14ac:dyDescent="0.25">
      <c r="A68" s="71">
        <v>41</v>
      </c>
      <c r="B68" s="85">
        <v>20</v>
      </c>
      <c r="C68" s="64">
        <v>95</v>
      </c>
      <c r="D68" s="64">
        <f t="shared" si="3"/>
        <v>1900</v>
      </c>
      <c r="E68" s="78">
        <v>44780</v>
      </c>
      <c r="F68" s="79"/>
      <c r="G68" s="80"/>
      <c r="H68" s="80"/>
      <c r="I68" s="64" t="s">
        <v>63</v>
      </c>
      <c r="J68" s="89" t="s">
        <v>36</v>
      </c>
      <c r="K68" s="82"/>
      <c r="L68" s="82"/>
      <c r="M68" s="82"/>
      <c r="N68" s="64"/>
      <c r="O68" s="85">
        <f t="shared" si="6"/>
        <v>20</v>
      </c>
      <c r="P68" s="67">
        <f t="shared" si="7"/>
        <v>1900</v>
      </c>
      <c r="Q68" s="82"/>
      <c r="R68" s="64"/>
      <c r="S68" s="82"/>
      <c r="T68" s="82"/>
      <c r="U68" s="82"/>
      <c r="V68" s="82"/>
      <c r="W68" s="83"/>
    </row>
    <row r="69" spans="1:23" x14ac:dyDescent="0.25">
      <c r="A69" s="71">
        <v>42</v>
      </c>
      <c r="B69" s="85">
        <v>3</v>
      </c>
      <c r="C69" s="64">
        <v>250</v>
      </c>
      <c r="D69" s="64">
        <f t="shared" si="3"/>
        <v>750</v>
      </c>
      <c r="E69" s="78">
        <v>44793</v>
      </c>
      <c r="F69" s="79"/>
      <c r="G69" s="80"/>
      <c r="H69" s="80"/>
      <c r="I69" s="64" t="s">
        <v>64</v>
      </c>
      <c r="J69" s="89" t="s">
        <v>36</v>
      </c>
      <c r="K69" s="82"/>
      <c r="L69" s="82"/>
      <c r="M69" s="82"/>
      <c r="N69" s="64"/>
      <c r="O69" s="85">
        <f t="shared" si="6"/>
        <v>3</v>
      </c>
      <c r="P69" s="67">
        <f t="shared" si="7"/>
        <v>750</v>
      </c>
      <c r="Q69" s="82"/>
      <c r="R69" s="64"/>
      <c r="S69" s="82"/>
      <c r="T69" s="82"/>
      <c r="U69" s="82"/>
      <c r="V69" s="82"/>
      <c r="W69" s="83"/>
    </row>
    <row r="70" spans="1:23" x14ac:dyDescent="0.25">
      <c r="A70" s="71">
        <v>43</v>
      </c>
      <c r="B70" s="85">
        <v>3</v>
      </c>
      <c r="C70" s="64">
        <v>95</v>
      </c>
      <c r="D70" s="64">
        <f t="shared" si="3"/>
        <v>285</v>
      </c>
      <c r="E70" s="78">
        <v>44793</v>
      </c>
      <c r="F70" s="79"/>
      <c r="G70" s="80"/>
      <c r="H70" s="80"/>
      <c r="I70" s="64" t="s">
        <v>63</v>
      </c>
      <c r="J70" s="89" t="s">
        <v>36</v>
      </c>
      <c r="K70" s="82"/>
      <c r="L70" s="82"/>
      <c r="M70" s="82"/>
      <c r="N70" s="64"/>
      <c r="O70" s="85">
        <f t="shared" si="6"/>
        <v>3</v>
      </c>
      <c r="P70" s="67">
        <f t="shared" si="7"/>
        <v>285</v>
      </c>
      <c r="Q70" s="82"/>
      <c r="R70" s="64"/>
      <c r="S70" s="82"/>
      <c r="T70" s="82"/>
      <c r="U70" s="82"/>
      <c r="V70" s="82"/>
      <c r="W70" s="83"/>
    </row>
    <row r="71" spans="1:23" x14ac:dyDescent="0.25">
      <c r="A71" s="71">
        <v>44</v>
      </c>
      <c r="B71" s="85">
        <v>25</v>
      </c>
      <c r="C71" s="64">
        <v>95</v>
      </c>
      <c r="D71" s="64">
        <f t="shared" si="3"/>
        <v>2375</v>
      </c>
      <c r="E71" s="78">
        <v>44803</v>
      </c>
      <c r="F71" s="79"/>
      <c r="G71" s="80"/>
      <c r="H71" s="80"/>
      <c r="I71" s="64" t="s">
        <v>63</v>
      </c>
      <c r="J71" s="89" t="s">
        <v>37</v>
      </c>
      <c r="K71" s="82"/>
      <c r="L71" s="82"/>
      <c r="M71" s="82"/>
      <c r="N71" s="64"/>
      <c r="O71" s="85">
        <f t="shared" si="6"/>
        <v>25</v>
      </c>
      <c r="P71" s="67">
        <f t="shared" si="7"/>
        <v>2375</v>
      </c>
      <c r="Q71" s="82"/>
      <c r="R71" s="64"/>
      <c r="S71" s="82"/>
      <c r="T71" s="82"/>
      <c r="U71" s="82"/>
      <c r="V71" s="82"/>
      <c r="W71" s="83"/>
    </row>
    <row r="72" spans="1:23" x14ac:dyDescent="0.25">
      <c r="A72" s="71">
        <v>45</v>
      </c>
      <c r="B72" s="85">
        <v>250</v>
      </c>
      <c r="C72" s="64">
        <v>150</v>
      </c>
      <c r="D72" s="64">
        <f t="shared" si="3"/>
        <v>37500</v>
      </c>
      <c r="E72" s="78">
        <v>44803</v>
      </c>
      <c r="F72" s="79"/>
      <c r="G72" s="80"/>
      <c r="H72" s="80"/>
      <c r="I72" s="64" t="s">
        <v>37</v>
      </c>
      <c r="J72" s="89" t="s">
        <v>37</v>
      </c>
      <c r="K72" s="82"/>
      <c r="L72" s="82"/>
      <c r="M72" s="82"/>
      <c r="N72" s="64"/>
      <c r="O72" s="85">
        <f t="shared" si="6"/>
        <v>250</v>
      </c>
      <c r="P72" s="67">
        <f t="shared" si="7"/>
        <v>37500</v>
      </c>
      <c r="Q72" s="82"/>
      <c r="R72" s="64"/>
      <c r="S72" s="82"/>
      <c r="T72" s="82"/>
      <c r="U72" s="82"/>
      <c r="V72" s="82"/>
      <c r="W72" s="83"/>
    </row>
    <row r="73" spans="1:23" x14ac:dyDescent="0.25">
      <c r="A73" s="71">
        <v>46</v>
      </c>
      <c r="B73" s="85">
        <v>61</v>
      </c>
      <c r="C73" s="64">
        <v>150</v>
      </c>
      <c r="D73" s="64">
        <f t="shared" si="3"/>
        <v>9150</v>
      </c>
      <c r="E73" s="78">
        <v>44803</v>
      </c>
      <c r="F73" s="79"/>
      <c r="G73" s="80"/>
      <c r="H73" s="80"/>
      <c r="I73" s="64" t="s">
        <v>23</v>
      </c>
      <c r="J73" s="89" t="s">
        <v>23</v>
      </c>
      <c r="K73" s="82"/>
      <c r="L73" s="82"/>
      <c r="M73" s="82"/>
      <c r="N73" s="64"/>
      <c r="O73" s="85">
        <f t="shared" si="6"/>
        <v>61</v>
      </c>
      <c r="P73" s="67">
        <f t="shared" si="7"/>
        <v>9150</v>
      </c>
      <c r="Q73" s="82"/>
      <c r="R73" s="64"/>
      <c r="S73" s="82"/>
      <c r="T73" s="82"/>
      <c r="U73" s="82"/>
      <c r="V73" s="82"/>
      <c r="W73" s="83"/>
    </row>
    <row r="74" spans="1:23" x14ac:dyDescent="0.25">
      <c r="A74" s="71">
        <v>47</v>
      </c>
      <c r="B74" s="85">
        <v>25</v>
      </c>
      <c r="C74" s="64">
        <v>95</v>
      </c>
      <c r="D74" s="64">
        <f t="shared" si="3"/>
        <v>2375</v>
      </c>
      <c r="E74" s="78">
        <v>44803</v>
      </c>
      <c r="F74" s="79"/>
      <c r="G74" s="80"/>
      <c r="H74" s="80"/>
      <c r="I74" s="64" t="s">
        <v>63</v>
      </c>
      <c r="J74" s="89" t="s">
        <v>23</v>
      </c>
      <c r="K74" s="82"/>
      <c r="L74" s="82"/>
      <c r="M74" s="82"/>
      <c r="N74" s="64"/>
      <c r="O74" s="85">
        <f t="shared" si="6"/>
        <v>25</v>
      </c>
      <c r="P74" s="67">
        <f t="shared" si="7"/>
        <v>2375</v>
      </c>
      <c r="Q74" s="82"/>
      <c r="R74" s="64"/>
      <c r="S74" s="82"/>
      <c r="T74" s="82"/>
      <c r="U74" s="82"/>
      <c r="V74" s="82"/>
      <c r="W74" s="83"/>
    </row>
    <row r="75" spans="1:23" x14ac:dyDescent="0.25">
      <c r="A75" s="71">
        <v>48</v>
      </c>
      <c r="B75" s="85">
        <v>260</v>
      </c>
      <c r="C75" s="64">
        <v>250</v>
      </c>
      <c r="D75" s="64">
        <f t="shared" si="3"/>
        <v>65000</v>
      </c>
      <c r="E75" s="78">
        <v>44809</v>
      </c>
      <c r="F75" s="79"/>
      <c r="G75" s="80"/>
      <c r="H75" s="80"/>
      <c r="I75" s="64" t="s">
        <v>64</v>
      </c>
      <c r="J75" s="89" t="s">
        <v>38</v>
      </c>
      <c r="K75" s="82"/>
      <c r="L75" s="82"/>
      <c r="M75" s="82"/>
      <c r="N75" s="64"/>
      <c r="O75" s="85">
        <f t="shared" si="6"/>
        <v>260</v>
      </c>
      <c r="P75" s="67">
        <f t="shared" si="7"/>
        <v>65000</v>
      </c>
      <c r="Q75" s="82"/>
      <c r="R75" s="64"/>
      <c r="S75" s="82"/>
      <c r="T75" s="82"/>
      <c r="U75" s="82"/>
      <c r="V75" s="82"/>
      <c r="W75" s="83"/>
    </row>
    <row r="76" spans="1:23" x14ac:dyDescent="0.25">
      <c r="A76" s="71">
        <v>49</v>
      </c>
      <c r="B76" s="85">
        <v>135</v>
      </c>
      <c r="C76" s="64">
        <v>95</v>
      </c>
      <c r="D76" s="64">
        <f t="shared" si="3"/>
        <v>12825</v>
      </c>
      <c r="E76" s="78">
        <v>44809</v>
      </c>
      <c r="F76" s="79"/>
      <c r="G76" s="80"/>
      <c r="H76" s="80"/>
      <c r="I76" s="64" t="s">
        <v>63</v>
      </c>
      <c r="J76" s="89" t="s">
        <v>38</v>
      </c>
      <c r="K76" s="82"/>
      <c r="L76" s="82"/>
      <c r="M76" s="82"/>
      <c r="N76" s="64"/>
      <c r="O76" s="85">
        <f t="shared" si="6"/>
        <v>135</v>
      </c>
      <c r="P76" s="67">
        <f t="shared" si="7"/>
        <v>12825</v>
      </c>
      <c r="Q76" s="82"/>
      <c r="R76" s="64"/>
      <c r="S76" s="82"/>
      <c r="T76" s="82"/>
      <c r="U76" s="82"/>
      <c r="V76" s="82"/>
      <c r="W76" s="83"/>
    </row>
    <row r="77" spans="1:23" x14ac:dyDescent="0.25">
      <c r="A77" s="71">
        <v>50</v>
      </c>
      <c r="B77" s="85">
        <v>30</v>
      </c>
      <c r="C77" s="64">
        <v>275</v>
      </c>
      <c r="D77" s="64">
        <f t="shared" si="3"/>
        <v>8250</v>
      </c>
      <c r="E77" s="78">
        <v>44829</v>
      </c>
      <c r="F77" s="79"/>
      <c r="G77" s="80"/>
      <c r="H77" s="80"/>
      <c r="I77" s="64" t="s">
        <v>62</v>
      </c>
      <c r="J77" s="89" t="s">
        <v>39</v>
      </c>
      <c r="K77" s="82"/>
      <c r="L77" s="82"/>
      <c r="M77" s="82"/>
      <c r="N77" s="64"/>
      <c r="O77" s="85">
        <f t="shared" si="6"/>
        <v>30</v>
      </c>
      <c r="P77" s="67">
        <f t="shared" si="7"/>
        <v>8250</v>
      </c>
      <c r="Q77" s="82"/>
      <c r="R77" s="64"/>
      <c r="S77" s="82"/>
      <c r="T77" s="82"/>
      <c r="U77" s="82"/>
      <c r="V77" s="82"/>
      <c r="W77" s="83"/>
    </row>
    <row r="78" spans="1:23" x14ac:dyDescent="0.25">
      <c r="A78" s="71">
        <v>51</v>
      </c>
      <c r="B78" s="85">
        <v>22</v>
      </c>
      <c r="C78" s="64">
        <v>95</v>
      </c>
      <c r="D78" s="64">
        <f t="shared" si="3"/>
        <v>2090</v>
      </c>
      <c r="E78" s="78">
        <v>44829</v>
      </c>
      <c r="F78" s="79"/>
      <c r="G78" s="80"/>
      <c r="H78" s="80"/>
      <c r="I78" s="64" t="s">
        <v>63</v>
      </c>
      <c r="J78" s="89" t="s">
        <v>39</v>
      </c>
      <c r="K78" s="82"/>
      <c r="L78" s="82"/>
      <c r="M78" s="82"/>
      <c r="N78" s="64"/>
      <c r="O78" s="85">
        <f t="shared" si="6"/>
        <v>22</v>
      </c>
      <c r="P78" s="67">
        <f t="shared" si="7"/>
        <v>2090</v>
      </c>
      <c r="Q78" s="82"/>
      <c r="R78" s="64"/>
      <c r="S78" s="82"/>
      <c r="T78" s="82"/>
      <c r="U78" s="82"/>
      <c r="V78" s="82"/>
      <c r="W78" s="83"/>
    </row>
    <row r="79" spans="1:23" x14ac:dyDescent="0.25">
      <c r="A79" s="71">
        <v>52</v>
      </c>
      <c r="B79" s="85">
        <v>54</v>
      </c>
      <c r="C79" s="64">
        <v>275</v>
      </c>
      <c r="D79" s="64">
        <f t="shared" si="3"/>
        <v>14850</v>
      </c>
      <c r="E79" s="78">
        <v>44835</v>
      </c>
      <c r="F79" s="79"/>
      <c r="G79" s="80"/>
      <c r="H79" s="80"/>
      <c r="I79" s="64" t="s">
        <v>62</v>
      </c>
      <c r="J79" s="89" t="s">
        <v>40</v>
      </c>
      <c r="K79" s="82"/>
      <c r="L79" s="82"/>
      <c r="M79" s="82"/>
      <c r="N79" s="64"/>
      <c r="O79" s="85">
        <f t="shared" si="6"/>
        <v>54</v>
      </c>
      <c r="P79" s="67">
        <f t="shared" si="7"/>
        <v>14850</v>
      </c>
      <c r="Q79" s="82"/>
      <c r="R79" s="64"/>
      <c r="S79" s="82"/>
      <c r="T79" s="82"/>
      <c r="U79" s="82"/>
      <c r="V79" s="82"/>
      <c r="W79" s="83"/>
    </row>
    <row r="80" spans="1:23" x14ac:dyDescent="0.25">
      <c r="A80" s="71">
        <v>53</v>
      </c>
      <c r="B80" s="85">
        <v>30</v>
      </c>
      <c r="C80" s="64">
        <v>95</v>
      </c>
      <c r="D80" s="64">
        <f t="shared" si="3"/>
        <v>2850</v>
      </c>
      <c r="E80" s="78">
        <v>44835</v>
      </c>
      <c r="F80" s="79"/>
      <c r="G80" s="80"/>
      <c r="H80" s="80"/>
      <c r="I80" s="64" t="s">
        <v>63</v>
      </c>
      <c r="J80" s="89" t="s">
        <v>40</v>
      </c>
      <c r="K80" s="82"/>
      <c r="L80" s="82"/>
      <c r="M80" s="82"/>
      <c r="N80" s="64"/>
      <c r="O80" s="85">
        <f t="shared" si="6"/>
        <v>30</v>
      </c>
      <c r="P80" s="67">
        <f t="shared" si="7"/>
        <v>2850</v>
      </c>
      <c r="Q80" s="82"/>
      <c r="R80" s="64"/>
      <c r="S80" s="82"/>
      <c r="T80" s="82"/>
      <c r="U80" s="82"/>
      <c r="V80" s="82"/>
      <c r="W80" s="83"/>
    </row>
    <row r="81" spans="1:23" x14ac:dyDescent="0.25">
      <c r="A81" s="71">
        <v>54</v>
      </c>
      <c r="B81" s="85">
        <v>1050</v>
      </c>
      <c r="C81" s="64">
        <v>20</v>
      </c>
      <c r="D81" s="64">
        <f t="shared" si="3"/>
        <v>21000</v>
      </c>
      <c r="E81" s="78"/>
      <c r="F81" s="79"/>
      <c r="G81" s="80"/>
      <c r="H81" s="80"/>
      <c r="I81" s="64" t="s">
        <v>41</v>
      </c>
      <c r="J81" s="89" t="s">
        <v>41</v>
      </c>
      <c r="K81" s="82"/>
      <c r="L81" s="82"/>
      <c r="M81" s="82"/>
      <c r="N81" s="64"/>
      <c r="O81" s="85">
        <f t="shared" si="6"/>
        <v>1050</v>
      </c>
      <c r="P81" s="67">
        <f t="shared" si="7"/>
        <v>21000</v>
      </c>
      <c r="Q81" s="82"/>
      <c r="R81" s="64"/>
      <c r="S81" s="82"/>
      <c r="T81" s="82"/>
      <c r="U81" s="82"/>
      <c r="V81" s="82"/>
      <c r="W81" s="83"/>
    </row>
    <row r="82" spans="1:23" x14ac:dyDescent="0.25">
      <c r="A82" s="71">
        <v>55</v>
      </c>
      <c r="B82" s="85">
        <v>1</v>
      </c>
      <c r="C82" s="64">
        <v>600</v>
      </c>
      <c r="D82" s="64">
        <f t="shared" si="3"/>
        <v>600</v>
      </c>
      <c r="E82" s="78"/>
      <c r="F82" s="79"/>
      <c r="G82" s="80"/>
      <c r="H82" s="80"/>
      <c r="I82" s="64" t="s">
        <v>24</v>
      </c>
      <c r="J82" s="89" t="s">
        <v>24</v>
      </c>
      <c r="K82" s="82"/>
      <c r="L82" s="82"/>
      <c r="M82" s="82"/>
      <c r="N82" s="64"/>
      <c r="O82" s="85">
        <f t="shared" si="6"/>
        <v>1</v>
      </c>
      <c r="P82" s="67">
        <f t="shared" si="7"/>
        <v>600</v>
      </c>
      <c r="Q82" s="82"/>
      <c r="R82" s="64"/>
      <c r="S82" s="82"/>
      <c r="T82" s="82"/>
      <c r="U82" s="82"/>
      <c r="V82" s="82"/>
      <c r="W82" s="83"/>
    </row>
    <row r="83" spans="1:23" x14ac:dyDescent="0.25">
      <c r="A83" s="71">
        <v>56</v>
      </c>
      <c r="B83" s="85">
        <v>44</v>
      </c>
      <c r="C83" s="64">
        <v>275</v>
      </c>
      <c r="D83" s="64">
        <f t="shared" si="3"/>
        <v>12100</v>
      </c>
      <c r="E83" s="78">
        <v>44846</v>
      </c>
      <c r="F83" s="79"/>
      <c r="G83" s="80"/>
      <c r="H83" s="80"/>
      <c r="I83" s="64" t="s">
        <v>62</v>
      </c>
      <c r="J83" s="89" t="s">
        <v>58</v>
      </c>
      <c r="K83" s="82"/>
      <c r="L83" s="82"/>
      <c r="M83" s="82"/>
      <c r="N83" s="64"/>
      <c r="O83" s="85">
        <f t="shared" si="6"/>
        <v>44</v>
      </c>
      <c r="P83" s="67">
        <f t="shared" si="7"/>
        <v>12100</v>
      </c>
      <c r="Q83" s="82"/>
      <c r="R83" s="64"/>
      <c r="S83" s="82"/>
      <c r="T83" s="82"/>
      <c r="U83" s="82"/>
      <c r="V83" s="82"/>
      <c r="W83" s="83"/>
    </row>
    <row r="84" spans="1:23" x14ac:dyDescent="0.25">
      <c r="A84" s="71">
        <v>57</v>
      </c>
      <c r="B84" s="85">
        <v>20</v>
      </c>
      <c r="C84" s="64">
        <v>95</v>
      </c>
      <c r="D84" s="64">
        <f t="shared" si="3"/>
        <v>1900</v>
      </c>
      <c r="E84" s="78">
        <v>44846</v>
      </c>
      <c r="F84" s="79"/>
      <c r="G84" s="80"/>
      <c r="H84" s="80"/>
      <c r="I84" s="64" t="s">
        <v>63</v>
      </c>
      <c r="J84" s="89" t="s">
        <v>58</v>
      </c>
      <c r="K84" s="82"/>
      <c r="L84" s="82"/>
      <c r="M84" s="82"/>
      <c r="N84" s="64"/>
      <c r="O84" s="85">
        <f t="shared" si="6"/>
        <v>20</v>
      </c>
      <c r="P84" s="67">
        <f t="shared" si="7"/>
        <v>1900</v>
      </c>
      <c r="Q84" s="82"/>
      <c r="R84" s="64"/>
      <c r="S84" s="82"/>
      <c r="T84" s="82"/>
      <c r="U84" s="82"/>
      <c r="V84" s="82"/>
      <c r="W84" s="83"/>
    </row>
    <row r="85" spans="1:23" x14ac:dyDescent="0.25">
      <c r="A85" s="71">
        <v>58</v>
      </c>
      <c r="B85" s="85">
        <v>50</v>
      </c>
      <c r="C85" s="64">
        <v>275</v>
      </c>
      <c r="D85" s="64">
        <f t="shared" si="3"/>
        <v>13750</v>
      </c>
      <c r="E85" s="78"/>
      <c r="F85" s="79"/>
      <c r="G85" s="80"/>
      <c r="H85" s="80"/>
      <c r="I85" s="64" t="s">
        <v>62</v>
      </c>
      <c r="J85" s="89" t="s">
        <v>59</v>
      </c>
      <c r="K85" s="82"/>
      <c r="L85" s="82"/>
      <c r="M85" s="82"/>
      <c r="N85" s="64"/>
      <c r="O85" s="85">
        <f t="shared" si="6"/>
        <v>50</v>
      </c>
      <c r="P85" s="67">
        <f t="shared" si="7"/>
        <v>13750</v>
      </c>
      <c r="Q85" s="82"/>
      <c r="R85" s="64"/>
      <c r="S85" s="82"/>
      <c r="T85" s="82"/>
      <c r="U85" s="82"/>
      <c r="V85" s="82"/>
      <c r="W85" s="83"/>
    </row>
    <row r="86" spans="1:23" x14ac:dyDescent="0.25">
      <c r="A86" s="71">
        <v>59</v>
      </c>
      <c r="B86" s="85">
        <v>30</v>
      </c>
      <c r="C86" s="64">
        <v>95</v>
      </c>
      <c r="D86" s="64">
        <f t="shared" si="3"/>
        <v>2850</v>
      </c>
      <c r="E86" s="78"/>
      <c r="F86" s="79"/>
      <c r="G86" s="80"/>
      <c r="H86" s="80"/>
      <c r="I86" s="64" t="s">
        <v>63</v>
      </c>
      <c r="J86" s="89" t="s">
        <v>59</v>
      </c>
      <c r="K86" s="82"/>
      <c r="L86" s="82"/>
      <c r="M86" s="82"/>
      <c r="N86" s="64"/>
      <c r="O86" s="85">
        <f t="shared" si="6"/>
        <v>30</v>
      </c>
      <c r="P86" s="67">
        <f t="shared" si="7"/>
        <v>2850</v>
      </c>
      <c r="Q86" s="82"/>
      <c r="R86" s="64"/>
      <c r="S86" s="82"/>
      <c r="T86" s="82"/>
      <c r="U86" s="82"/>
      <c r="V86" s="82"/>
      <c r="W86" s="83"/>
    </row>
    <row r="87" spans="1:23" x14ac:dyDescent="0.25">
      <c r="A87" s="71">
        <v>60</v>
      </c>
      <c r="B87" s="85">
        <v>30</v>
      </c>
      <c r="C87" s="64">
        <v>275</v>
      </c>
      <c r="D87" s="64">
        <f t="shared" si="3"/>
        <v>8250</v>
      </c>
      <c r="E87" s="78">
        <v>44860</v>
      </c>
      <c r="F87" s="79"/>
      <c r="G87" s="80"/>
      <c r="H87" s="80"/>
      <c r="I87" s="64" t="s">
        <v>62</v>
      </c>
      <c r="J87" s="89" t="s">
        <v>60</v>
      </c>
      <c r="K87" s="82"/>
      <c r="L87" s="82"/>
      <c r="M87" s="82"/>
      <c r="N87" s="64"/>
      <c r="O87" s="85">
        <f t="shared" si="6"/>
        <v>30</v>
      </c>
      <c r="P87" s="67">
        <f t="shared" si="7"/>
        <v>8250</v>
      </c>
      <c r="Q87" s="82"/>
      <c r="R87" s="64"/>
      <c r="S87" s="82"/>
      <c r="T87" s="82"/>
      <c r="U87" s="82"/>
      <c r="V87" s="82"/>
      <c r="W87" s="83"/>
    </row>
    <row r="88" spans="1:23" x14ac:dyDescent="0.25">
      <c r="A88" s="71">
        <v>61</v>
      </c>
      <c r="B88" s="85">
        <v>20</v>
      </c>
      <c r="C88" s="64">
        <v>95</v>
      </c>
      <c r="D88" s="64">
        <f t="shared" si="3"/>
        <v>1900</v>
      </c>
      <c r="E88" s="78">
        <v>44860</v>
      </c>
      <c r="F88" s="79"/>
      <c r="G88" s="80"/>
      <c r="H88" s="80"/>
      <c r="I88" s="64" t="s">
        <v>63</v>
      </c>
      <c r="J88" s="89" t="s">
        <v>60</v>
      </c>
      <c r="K88" s="82"/>
      <c r="L88" s="82"/>
      <c r="M88" s="82"/>
      <c r="N88" s="64"/>
      <c r="O88" s="85">
        <f t="shared" si="6"/>
        <v>20</v>
      </c>
      <c r="P88" s="67">
        <f t="shared" si="7"/>
        <v>1900</v>
      </c>
      <c r="Q88" s="82"/>
      <c r="R88" s="64"/>
      <c r="S88" s="82"/>
      <c r="T88" s="82"/>
      <c r="U88" s="82"/>
      <c r="V88" s="82"/>
      <c r="W88" s="83"/>
    </row>
    <row r="89" spans="1:23" x14ac:dyDescent="0.25">
      <c r="A89" s="71">
        <v>62</v>
      </c>
      <c r="B89" s="85">
        <v>50</v>
      </c>
      <c r="C89" s="64">
        <v>275</v>
      </c>
      <c r="D89" s="64">
        <f t="shared" si="3"/>
        <v>13750</v>
      </c>
      <c r="E89" s="78"/>
      <c r="F89" s="79"/>
      <c r="G89" s="80"/>
      <c r="H89" s="80"/>
      <c r="I89" s="64" t="s">
        <v>62</v>
      </c>
      <c r="J89" s="89" t="s">
        <v>29</v>
      </c>
      <c r="K89" s="82"/>
      <c r="L89" s="82"/>
      <c r="M89" s="82"/>
      <c r="N89" s="64"/>
      <c r="O89" s="85">
        <f t="shared" si="6"/>
        <v>50</v>
      </c>
      <c r="P89" s="67">
        <f t="shared" si="7"/>
        <v>13750</v>
      </c>
      <c r="Q89" s="82"/>
      <c r="R89" s="64"/>
      <c r="S89" s="82"/>
      <c r="T89" s="82"/>
      <c r="U89" s="82"/>
      <c r="V89" s="82"/>
      <c r="W89" s="83"/>
    </row>
    <row r="90" spans="1:23" x14ac:dyDescent="0.25">
      <c r="A90" s="71">
        <v>63</v>
      </c>
      <c r="B90" s="85">
        <v>30</v>
      </c>
      <c r="C90" s="64">
        <v>95</v>
      </c>
      <c r="D90" s="64">
        <f t="shared" si="3"/>
        <v>2850</v>
      </c>
      <c r="E90" s="78"/>
      <c r="F90" s="79"/>
      <c r="G90" s="80"/>
      <c r="H90" s="80"/>
      <c r="I90" s="64" t="s">
        <v>63</v>
      </c>
      <c r="J90" s="89" t="s">
        <v>29</v>
      </c>
      <c r="K90" s="82"/>
      <c r="L90" s="82"/>
      <c r="M90" s="82"/>
      <c r="N90" s="64"/>
      <c r="O90" s="85">
        <f t="shared" si="6"/>
        <v>30</v>
      </c>
      <c r="P90" s="67">
        <f t="shared" si="7"/>
        <v>2850</v>
      </c>
      <c r="Q90" s="82"/>
      <c r="R90" s="64"/>
      <c r="S90" s="82"/>
      <c r="T90" s="82"/>
      <c r="U90" s="82"/>
      <c r="V90" s="82"/>
      <c r="W90" s="83"/>
    </row>
    <row r="91" spans="1:23" x14ac:dyDescent="0.25">
      <c r="A91" s="71">
        <v>64</v>
      </c>
      <c r="B91" s="85">
        <v>30</v>
      </c>
      <c r="C91" s="64">
        <v>275</v>
      </c>
      <c r="D91" s="64">
        <f t="shared" si="3"/>
        <v>8250</v>
      </c>
      <c r="E91" s="78">
        <v>44878</v>
      </c>
      <c r="F91" s="79"/>
      <c r="G91" s="80"/>
      <c r="H91" s="80"/>
      <c r="I91" s="64" t="s">
        <v>62</v>
      </c>
      <c r="J91" s="89" t="s">
        <v>30</v>
      </c>
      <c r="K91" s="82"/>
      <c r="L91" s="82"/>
      <c r="M91" s="82"/>
      <c r="N91" s="64"/>
      <c r="O91" s="85">
        <f t="shared" si="6"/>
        <v>30</v>
      </c>
      <c r="P91" s="67">
        <f t="shared" si="7"/>
        <v>8250</v>
      </c>
      <c r="Q91" s="82"/>
      <c r="R91" s="64"/>
      <c r="S91" s="82"/>
      <c r="T91" s="82"/>
      <c r="U91" s="82"/>
      <c r="V91" s="82"/>
      <c r="W91" s="83"/>
    </row>
    <row r="92" spans="1:23" x14ac:dyDescent="0.25">
      <c r="A92" s="71">
        <v>65</v>
      </c>
      <c r="B92" s="85">
        <v>16</v>
      </c>
      <c r="C92" s="64">
        <v>95</v>
      </c>
      <c r="D92" s="64">
        <f t="shared" si="3"/>
        <v>1520</v>
      </c>
      <c r="E92" s="78">
        <v>44878</v>
      </c>
      <c r="F92" s="79"/>
      <c r="G92" s="80"/>
      <c r="H92" s="80"/>
      <c r="I92" s="64" t="s">
        <v>63</v>
      </c>
      <c r="J92" s="89" t="s">
        <v>30</v>
      </c>
      <c r="K92" s="82"/>
      <c r="L92" s="82"/>
      <c r="M92" s="82"/>
      <c r="N92" s="64"/>
      <c r="O92" s="85">
        <f t="shared" si="6"/>
        <v>16</v>
      </c>
      <c r="P92" s="67">
        <f t="shared" si="7"/>
        <v>1520</v>
      </c>
      <c r="Q92" s="82"/>
      <c r="R92" s="64"/>
      <c r="S92" s="82"/>
      <c r="T92" s="82"/>
      <c r="U92" s="82"/>
      <c r="V92" s="82"/>
      <c r="W92" s="83"/>
    </row>
    <row r="93" spans="1:23" x14ac:dyDescent="0.25">
      <c r="A93" s="71">
        <v>66</v>
      </c>
      <c r="B93" s="85">
        <v>50</v>
      </c>
      <c r="C93" s="64">
        <v>275</v>
      </c>
      <c r="D93" s="64">
        <f t="shared" si="3"/>
        <v>13750</v>
      </c>
      <c r="E93" s="78">
        <v>44891</v>
      </c>
      <c r="F93" s="79"/>
      <c r="G93" s="80"/>
      <c r="H93" s="80"/>
      <c r="I93" s="64" t="s">
        <v>62</v>
      </c>
      <c r="J93" s="89" t="s">
        <v>31</v>
      </c>
      <c r="K93" s="82"/>
      <c r="L93" s="82"/>
      <c r="M93" s="82"/>
      <c r="N93" s="64"/>
      <c r="O93" s="85">
        <f t="shared" si="6"/>
        <v>50</v>
      </c>
      <c r="P93" s="67">
        <f t="shared" si="7"/>
        <v>13750</v>
      </c>
      <c r="Q93" s="82"/>
      <c r="R93" s="64"/>
      <c r="S93" s="82"/>
      <c r="T93" s="82"/>
      <c r="U93" s="82"/>
      <c r="V93" s="82"/>
      <c r="W93" s="83"/>
    </row>
    <row r="94" spans="1:23" x14ac:dyDescent="0.25">
      <c r="A94" s="71">
        <v>67</v>
      </c>
      <c r="B94" s="85">
        <v>30</v>
      </c>
      <c r="C94" s="64">
        <v>95</v>
      </c>
      <c r="D94" s="64">
        <f t="shared" si="3"/>
        <v>2850</v>
      </c>
      <c r="E94" s="78">
        <v>44891</v>
      </c>
      <c r="F94" s="79"/>
      <c r="G94" s="80"/>
      <c r="H94" s="80"/>
      <c r="I94" s="64" t="s">
        <v>63</v>
      </c>
      <c r="J94" s="89" t="s">
        <v>31</v>
      </c>
      <c r="K94" s="82"/>
      <c r="L94" s="82"/>
      <c r="M94" s="82"/>
      <c r="N94" s="64"/>
      <c r="O94" s="85">
        <f t="shared" si="6"/>
        <v>30</v>
      </c>
      <c r="P94" s="67">
        <f t="shared" si="7"/>
        <v>2850</v>
      </c>
      <c r="Q94" s="82"/>
      <c r="R94" s="64"/>
      <c r="S94" s="82"/>
      <c r="T94" s="82"/>
      <c r="U94" s="82"/>
      <c r="V94" s="82"/>
      <c r="W94" s="83"/>
    </row>
    <row r="95" spans="1:23" x14ac:dyDescent="0.25">
      <c r="A95" s="71">
        <v>68</v>
      </c>
      <c r="B95" s="85">
        <v>27</v>
      </c>
      <c r="C95" s="64">
        <v>275</v>
      </c>
      <c r="D95" s="64">
        <f t="shared" si="3"/>
        <v>7425</v>
      </c>
      <c r="E95" s="78">
        <v>44902</v>
      </c>
      <c r="F95" s="79"/>
      <c r="G95" s="80"/>
      <c r="H95" s="80"/>
      <c r="I95" s="64" t="s">
        <v>62</v>
      </c>
      <c r="J95" s="89" t="s">
        <v>70</v>
      </c>
      <c r="K95" s="82"/>
      <c r="L95" s="82"/>
      <c r="M95" s="82"/>
      <c r="N95" s="64"/>
      <c r="O95" s="85">
        <f t="shared" si="6"/>
        <v>27</v>
      </c>
      <c r="P95" s="67">
        <f t="shared" si="7"/>
        <v>7425</v>
      </c>
      <c r="Q95" s="82"/>
      <c r="R95" s="64"/>
      <c r="S95" s="82"/>
      <c r="T95" s="82"/>
      <c r="U95" s="82"/>
      <c r="V95" s="82"/>
      <c r="W95" s="83"/>
    </row>
    <row r="96" spans="1:23" x14ac:dyDescent="0.25">
      <c r="A96" s="71">
        <v>69</v>
      </c>
      <c r="B96" s="85">
        <v>15</v>
      </c>
      <c r="C96" s="64">
        <v>95</v>
      </c>
      <c r="D96" s="64">
        <f t="shared" si="3"/>
        <v>1425</v>
      </c>
      <c r="E96" s="78">
        <v>44902</v>
      </c>
      <c r="F96" s="79"/>
      <c r="G96" s="80"/>
      <c r="H96" s="80"/>
      <c r="I96" s="64" t="s">
        <v>63</v>
      </c>
      <c r="J96" s="89" t="s">
        <v>70</v>
      </c>
      <c r="K96" s="82"/>
      <c r="L96" s="82"/>
      <c r="M96" s="82"/>
      <c r="N96" s="64"/>
      <c r="O96" s="85">
        <f t="shared" si="6"/>
        <v>15</v>
      </c>
      <c r="P96" s="67">
        <f t="shared" si="7"/>
        <v>1425</v>
      </c>
      <c r="Q96" s="82"/>
      <c r="R96" s="64"/>
      <c r="S96" s="82"/>
      <c r="T96" s="82"/>
      <c r="U96" s="82"/>
      <c r="V96" s="82"/>
      <c r="W96" s="83"/>
    </row>
    <row r="97" spans="1:23" x14ac:dyDescent="0.25">
      <c r="A97" s="71">
        <v>70</v>
      </c>
      <c r="B97" s="85">
        <v>48</v>
      </c>
      <c r="C97" s="64">
        <v>275</v>
      </c>
      <c r="D97" s="64">
        <f t="shared" si="3"/>
        <v>13200</v>
      </c>
      <c r="E97" s="78">
        <v>44912</v>
      </c>
      <c r="F97" s="79"/>
      <c r="G97" s="80"/>
      <c r="H97" s="80"/>
      <c r="I97" s="64" t="s">
        <v>62</v>
      </c>
      <c r="J97" s="89" t="s">
        <v>35</v>
      </c>
      <c r="K97" s="82"/>
      <c r="L97" s="82"/>
      <c r="M97" s="82"/>
      <c r="N97" s="64"/>
      <c r="O97" s="85">
        <f t="shared" si="6"/>
        <v>48</v>
      </c>
      <c r="P97" s="67">
        <f t="shared" si="7"/>
        <v>13200</v>
      </c>
      <c r="Q97" s="82"/>
      <c r="R97" s="64"/>
      <c r="S97" s="82"/>
      <c r="T97" s="82"/>
      <c r="U97" s="82"/>
      <c r="V97" s="82"/>
      <c r="W97" s="83"/>
    </row>
    <row r="98" spans="1:23" x14ac:dyDescent="0.25">
      <c r="A98" s="71">
        <v>71</v>
      </c>
      <c r="B98" s="85">
        <v>25</v>
      </c>
      <c r="C98" s="64">
        <v>95</v>
      </c>
      <c r="D98" s="64">
        <f t="shared" si="3"/>
        <v>2375</v>
      </c>
      <c r="E98" s="78">
        <v>44912</v>
      </c>
      <c r="F98" s="79"/>
      <c r="G98" s="80"/>
      <c r="H98" s="80"/>
      <c r="I98" s="64" t="s">
        <v>63</v>
      </c>
      <c r="J98" s="89" t="s">
        <v>71</v>
      </c>
      <c r="K98" s="82"/>
      <c r="L98" s="82"/>
      <c r="M98" s="82"/>
      <c r="N98" s="64"/>
      <c r="O98" s="85">
        <f t="shared" si="6"/>
        <v>25</v>
      </c>
      <c r="P98" s="67">
        <f t="shared" si="7"/>
        <v>2375</v>
      </c>
      <c r="Q98" s="82"/>
      <c r="R98" s="64"/>
      <c r="S98" s="82"/>
      <c r="T98" s="82"/>
      <c r="U98" s="82"/>
      <c r="V98" s="82"/>
      <c r="W98" s="83"/>
    </row>
    <row r="99" spans="1:23" x14ac:dyDescent="0.25">
      <c r="A99" s="71">
        <v>72</v>
      </c>
      <c r="B99" s="85">
        <v>30</v>
      </c>
      <c r="C99" s="64">
        <v>275</v>
      </c>
      <c r="D99" s="64">
        <f t="shared" si="3"/>
        <v>8250</v>
      </c>
      <c r="E99" s="78">
        <v>44926</v>
      </c>
      <c r="F99" s="79"/>
      <c r="G99" s="80"/>
      <c r="H99" s="80"/>
      <c r="I99" s="64" t="s">
        <v>62</v>
      </c>
      <c r="J99" s="89" t="s">
        <v>34</v>
      </c>
      <c r="K99" s="82"/>
      <c r="L99" s="82"/>
      <c r="M99" s="82"/>
      <c r="N99" s="64"/>
      <c r="O99" s="85">
        <f t="shared" ref="O99:O130" si="8">B99</f>
        <v>30</v>
      </c>
      <c r="P99" s="67">
        <f t="shared" ref="P99:P130" si="9">D99</f>
        <v>8250</v>
      </c>
      <c r="Q99" s="82"/>
      <c r="R99" s="64"/>
      <c r="S99" s="82"/>
      <c r="T99" s="82"/>
      <c r="U99" s="82"/>
      <c r="V99" s="82"/>
      <c r="W99" s="83"/>
    </row>
    <row r="100" spans="1:23" x14ac:dyDescent="0.25">
      <c r="A100" s="71">
        <v>73</v>
      </c>
      <c r="B100" s="85">
        <v>17</v>
      </c>
      <c r="C100" s="64">
        <v>95</v>
      </c>
      <c r="D100" s="64">
        <f t="shared" si="3"/>
        <v>1615</v>
      </c>
      <c r="E100" s="78">
        <v>44926</v>
      </c>
      <c r="F100" s="79"/>
      <c r="G100" s="80"/>
      <c r="H100" s="80"/>
      <c r="I100" s="64" t="s">
        <v>63</v>
      </c>
      <c r="J100" s="89" t="s">
        <v>34</v>
      </c>
      <c r="K100" s="82"/>
      <c r="L100" s="82"/>
      <c r="M100" s="82"/>
      <c r="N100" s="64"/>
      <c r="O100" s="85">
        <f t="shared" si="8"/>
        <v>17</v>
      </c>
      <c r="P100" s="67">
        <f t="shared" si="9"/>
        <v>1615</v>
      </c>
      <c r="Q100" s="82"/>
      <c r="R100" s="64"/>
      <c r="S100" s="82"/>
      <c r="T100" s="82"/>
      <c r="U100" s="82"/>
      <c r="V100" s="82"/>
      <c r="W100" s="83"/>
    </row>
    <row r="101" spans="1:23" x14ac:dyDescent="0.25">
      <c r="A101" s="71">
        <v>74</v>
      </c>
      <c r="B101" s="85">
        <v>48</v>
      </c>
      <c r="C101" s="64">
        <v>275</v>
      </c>
      <c r="D101" s="64">
        <f t="shared" si="3"/>
        <v>13200</v>
      </c>
      <c r="E101" s="78">
        <v>44934</v>
      </c>
      <c r="F101" s="79"/>
      <c r="G101" s="80"/>
      <c r="H101" s="80"/>
      <c r="I101" s="64" t="s">
        <v>62</v>
      </c>
      <c r="J101" s="89" t="s">
        <v>33</v>
      </c>
      <c r="K101" s="82"/>
      <c r="L101" s="82"/>
      <c r="M101" s="82"/>
      <c r="N101" s="64"/>
      <c r="O101" s="85">
        <f t="shared" si="8"/>
        <v>48</v>
      </c>
      <c r="P101" s="67">
        <f t="shared" si="9"/>
        <v>13200</v>
      </c>
      <c r="Q101" s="82"/>
      <c r="R101" s="64"/>
      <c r="S101" s="82"/>
      <c r="T101" s="82"/>
      <c r="U101" s="82"/>
      <c r="V101" s="82"/>
      <c r="W101" s="83"/>
    </row>
    <row r="102" spans="1:23" x14ac:dyDescent="0.25">
      <c r="A102" s="71">
        <v>75</v>
      </c>
      <c r="B102" s="85">
        <v>25</v>
      </c>
      <c r="C102" s="64">
        <v>95</v>
      </c>
      <c r="D102" s="64">
        <f t="shared" si="3"/>
        <v>2375</v>
      </c>
      <c r="E102" s="78">
        <v>44934</v>
      </c>
      <c r="F102" s="79"/>
      <c r="G102" s="80"/>
      <c r="H102" s="80"/>
      <c r="I102" s="64" t="s">
        <v>63</v>
      </c>
      <c r="J102" s="89" t="s">
        <v>33</v>
      </c>
      <c r="K102" s="82"/>
      <c r="L102" s="82"/>
      <c r="M102" s="82"/>
      <c r="N102" s="64"/>
      <c r="O102" s="85">
        <f t="shared" si="8"/>
        <v>25</v>
      </c>
      <c r="P102" s="67">
        <f t="shared" si="9"/>
        <v>2375</v>
      </c>
      <c r="Q102" s="82"/>
      <c r="R102" s="64"/>
      <c r="S102" s="82"/>
      <c r="T102" s="82"/>
      <c r="U102" s="82"/>
      <c r="V102" s="82"/>
      <c r="W102" s="83"/>
    </row>
    <row r="103" spans="1:23" s="91" customFormat="1" x14ac:dyDescent="0.25">
      <c r="A103" s="84">
        <v>76</v>
      </c>
      <c r="B103" s="85">
        <v>30</v>
      </c>
      <c r="C103" s="67">
        <v>275</v>
      </c>
      <c r="D103" s="67">
        <f t="shared" si="3"/>
        <v>8250</v>
      </c>
      <c r="E103" s="86">
        <v>44948</v>
      </c>
      <c r="F103" s="87"/>
      <c r="G103" s="88"/>
      <c r="H103" s="88"/>
      <c r="I103" s="67" t="s">
        <v>62</v>
      </c>
      <c r="J103" s="89" t="s">
        <v>78</v>
      </c>
      <c r="K103" s="89"/>
      <c r="L103" s="89"/>
      <c r="M103" s="89"/>
      <c r="N103" s="67"/>
      <c r="O103" s="85">
        <f t="shared" si="8"/>
        <v>30</v>
      </c>
      <c r="P103" s="67">
        <f t="shared" si="9"/>
        <v>8250</v>
      </c>
      <c r="Q103" s="89"/>
      <c r="R103" s="67"/>
      <c r="S103" s="89"/>
      <c r="T103" s="89"/>
      <c r="U103" s="89"/>
      <c r="V103" s="89"/>
      <c r="W103" s="90"/>
    </row>
    <row r="104" spans="1:23" s="91" customFormat="1" x14ac:dyDescent="0.25">
      <c r="A104" s="84">
        <v>77</v>
      </c>
      <c r="B104" s="85">
        <v>20</v>
      </c>
      <c r="C104" s="67">
        <v>95</v>
      </c>
      <c r="D104" s="67">
        <f t="shared" si="3"/>
        <v>1900</v>
      </c>
      <c r="E104" s="86">
        <v>44948</v>
      </c>
      <c r="F104" s="87"/>
      <c r="G104" s="88"/>
      <c r="H104" s="88"/>
      <c r="I104" s="67" t="s">
        <v>63</v>
      </c>
      <c r="J104" s="89" t="s">
        <v>78</v>
      </c>
      <c r="K104" s="89"/>
      <c r="L104" s="89"/>
      <c r="M104" s="89"/>
      <c r="N104" s="67"/>
      <c r="O104" s="85">
        <f t="shared" si="8"/>
        <v>20</v>
      </c>
      <c r="P104" s="67">
        <f t="shared" si="9"/>
        <v>1900</v>
      </c>
      <c r="Q104" s="89"/>
      <c r="R104" s="67"/>
      <c r="S104" s="89"/>
      <c r="T104" s="89"/>
      <c r="U104" s="89"/>
      <c r="V104" s="89"/>
      <c r="W104" s="90"/>
    </row>
    <row r="105" spans="1:23" s="91" customFormat="1" x14ac:dyDescent="0.25">
      <c r="A105" s="84">
        <v>78</v>
      </c>
      <c r="B105" s="85">
        <v>55</v>
      </c>
      <c r="C105" s="67">
        <v>275</v>
      </c>
      <c r="D105" s="67">
        <f t="shared" si="3"/>
        <v>15125</v>
      </c>
      <c r="E105" s="86">
        <v>44955</v>
      </c>
      <c r="F105" s="87"/>
      <c r="G105" s="88"/>
      <c r="H105" s="88"/>
      <c r="I105" s="67" t="s">
        <v>62</v>
      </c>
      <c r="J105" s="89" t="s">
        <v>79</v>
      </c>
      <c r="K105" s="89"/>
      <c r="L105" s="89"/>
      <c r="M105" s="89"/>
      <c r="N105" s="67"/>
      <c r="O105" s="85">
        <f t="shared" si="8"/>
        <v>55</v>
      </c>
      <c r="P105" s="67">
        <f t="shared" si="9"/>
        <v>15125</v>
      </c>
      <c r="Q105" s="89"/>
      <c r="R105" s="67"/>
      <c r="S105" s="89"/>
      <c r="T105" s="89"/>
      <c r="U105" s="89"/>
      <c r="V105" s="89"/>
      <c r="W105" s="90"/>
    </row>
    <row r="106" spans="1:23" s="91" customFormat="1" x14ac:dyDescent="0.25">
      <c r="A106" s="84">
        <v>79</v>
      </c>
      <c r="B106" s="85">
        <v>28</v>
      </c>
      <c r="C106" s="67">
        <v>95</v>
      </c>
      <c r="D106" s="67">
        <f t="shared" si="3"/>
        <v>2660</v>
      </c>
      <c r="E106" s="86">
        <v>44955</v>
      </c>
      <c r="F106" s="87"/>
      <c r="G106" s="88"/>
      <c r="H106" s="88"/>
      <c r="I106" s="67" t="s">
        <v>63</v>
      </c>
      <c r="J106" s="89" t="s">
        <v>79</v>
      </c>
      <c r="K106" s="89"/>
      <c r="L106" s="89"/>
      <c r="M106" s="89"/>
      <c r="N106" s="67"/>
      <c r="O106" s="85">
        <f t="shared" si="8"/>
        <v>28</v>
      </c>
      <c r="P106" s="67">
        <f t="shared" si="9"/>
        <v>2660</v>
      </c>
      <c r="Q106" s="89"/>
      <c r="R106" s="67"/>
      <c r="S106" s="89"/>
      <c r="T106" s="89"/>
      <c r="U106" s="89"/>
      <c r="V106" s="89"/>
      <c r="W106" s="90"/>
    </row>
    <row r="107" spans="1:23" s="91" customFormat="1" x14ac:dyDescent="0.25">
      <c r="A107" s="84"/>
      <c r="B107" s="85">
        <v>30</v>
      </c>
      <c r="C107" s="67">
        <v>275</v>
      </c>
      <c r="D107" s="67">
        <f t="shared" si="3"/>
        <v>8250</v>
      </c>
      <c r="E107" s="86">
        <v>44961</v>
      </c>
      <c r="F107" s="87"/>
      <c r="G107" s="88"/>
      <c r="H107" s="88"/>
      <c r="I107" s="67" t="s">
        <v>62</v>
      </c>
      <c r="J107" s="89" t="s">
        <v>80</v>
      </c>
      <c r="K107" s="89"/>
      <c r="L107" s="89"/>
      <c r="M107" s="89"/>
      <c r="N107" s="67"/>
      <c r="O107" s="85">
        <f t="shared" si="8"/>
        <v>30</v>
      </c>
      <c r="P107" s="67">
        <f t="shared" si="9"/>
        <v>8250</v>
      </c>
      <c r="Q107" s="89"/>
      <c r="R107" s="67"/>
      <c r="S107" s="89"/>
      <c r="T107" s="89"/>
      <c r="U107" s="89"/>
      <c r="V107" s="89"/>
      <c r="W107" s="90"/>
    </row>
    <row r="108" spans="1:23" s="91" customFormat="1" x14ac:dyDescent="0.25">
      <c r="A108" s="84"/>
      <c r="B108" s="85">
        <v>20</v>
      </c>
      <c r="C108" s="67">
        <v>95</v>
      </c>
      <c r="D108" s="67">
        <f t="shared" si="3"/>
        <v>1900</v>
      </c>
      <c r="E108" s="86">
        <v>44961</v>
      </c>
      <c r="F108" s="87"/>
      <c r="G108" s="88"/>
      <c r="H108" s="88"/>
      <c r="I108" s="67" t="s">
        <v>63</v>
      </c>
      <c r="J108" s="89" t="s">
        <v>80</v>
      </c>
      <c r="K108" s="89"/>
      <c r="L108" s="89"/>
      <c r="M108" s="89"/>
      <c r="N108" s="67"/>
      <c r="O108" s="85">
        <f t="shared" si="8"/>
        <v>20</v>
      </c>
      <c r="P108" s="67">
        <f t="shared" si="9"/>
        <v>1900</v>
      </c>
      <c r="Q108" s="89"/>
      <c r="R108" s="67"/>
      <c r="S108" s="89"/>
      <c r="T108" s="89"/>
      <c r="U108" s="89"/>
      <c r="V108" s="89"/>
      <c r="W108" s="90"/>
    </row>
    <row r="109" spans="1:23" s="91" customFormat="1" x14ac:dyDescent="0.25">
      <c r="A109" s="84"/>
      <c r="B109" s="85">
        <v>55</v>
      </c>
      <c r="C109" s="67">
        <v>275</v>
      </c>
      <c r="D109" s="67">
        <f t="shared" si="3"/>
        <v>15125</v>
      </c>
      <c r="E109" s="86">
        <v>44966</v>
      </c>
      <c r="F109" s="87"/>
      <c r="G109" s="88"/>
      <c r="H109" s="88"/>
      <c r="I109" s="67" t="s">
        <v>62</v>
      </c>
      <c r="J109" s="89" t="s">
        <v>81</v>
      </c>
      <c r="K109" s="89"/>
      <c r="L109" s="89"/>
      <c r="M109" s="89"/>
      <c r="N109" s="67"/>
      <c r="O109" s="85">
        <f t="shared" si="8"/>
        <v>55</v>
      </c>
      <c r="P109" s="67">
        <f t="shared" si="9"/>
        <v>15125</v>
      </c>
      <c r="Q109" s="89"/>
      <c r="R109" s="67"/>
      <c r="S109" s="89"/>
      <c r="T109" s="89"/>
      <c r="U109" s="89"/>
      <c r="V109" s="89"/>
      <c r="W109" s="90"/>
    </row>
    <row r="110" spans="1:23" s="91" customFormat="1" x14ac:dyDescent="0.25">
      <c r="A110" s="84"/>
      <c r="B110" s="85">
        <v>28</v>
      </c>
      <c r="C110" s="67">
        <v>95</v>
      </c>
      <c r="D110" s="67">
        <f t="shared" si="3"/>
        <v>2660</v>
      </c>
      <c r="E110" s="86">
        <v>44966</v>
      </c>
      <c r="F110" s="87"/>
      <c r="G110" s="88"/>
      <c r="H110" s="88"/>
      <c r="I110" s="67" t="s">
        <v>63</v>
      </c>
      <c r="J110" s="89" t="s">
        <v>81</v>
      </c>
      <c r="K110" s="89"/>
      <c r="L110" s="89"/>
      <c r="M110" s="89"/>
      <c r="N110" s="67"/>
      <c r="O110" s="85">
        <f t="shared" si="8"/>
        <v>28</v>
      </c>
      <c r="P110" s="67">
        <f t="shared" si="9"/>
        <v>2660</v>
      </c>
      <c r="Q110" s="89"/>
      <c r="R110" s="67"/>
      <c r="S110" s="89"/>
      <c r="T110" s="89"/>
      <c r="U110" s="89"/>
      <c r="V110" s="89"/>
      <c r="W110" s="90"/>
    </row>
    <row r="111" spans="1:23" s="100" customFormat="1" x14ac:dyDescent="0.25">
      <c r="A111" s="92"/>
      <c r="B111" s="93">
        <v>35</v>
      </c>
      <c r="C111" s="94">
        <v>275</v>
      </c>
      <c r="D111" s="67">
        <f t="shared" si="3"/>
        <v>9625</v>
      </c>
      <c r="E111" s="95">
        <v>44973</v>
      </c>
      <c r="F111" s="96"/>
      <c r="G111" s="97"/>
      <c r="H111" s="97"/>
      <c r="I111" s="94" t="s">
        <v>62</v>
      </c>
      <c r="J111" s="98" t="s">
        <v>82</v>
      </c>
      <c r="K111" s="98"/>
      <c r="L111" s="98"/>
      <c r="M111" s="98"/>
      <c r="N111" s="94"/>
      <c r="O111" s="93">
        <f t="shared" si="8"/>
        <v>35</v>
      </c>
      <c r="P111" s="94">
        <f t="shared" si="9"/>
        <v>9625</v>
      </c>
      <c r="Q111" s="98"/>
      <c r="R111" s="94"/>
      <c r="S111" s="98"/>
      <c r="T111" s="98"/>
      <c r="U111" s="98"/>
      <c r="V111" s="98"/>
      <c r="W111" s="99"/>
    </row>
    <row r="112" spans="1:23" s="100" customFormat="1" x14ac:dyDescent="0.25">
      <c r="A112" s="92"/>
      <c r="B112" s="93">
        <v>20</v>
      </c>
      <c r="C112" s="94">
        <v>95</v>
      </c>
      <c r="D112" s="67">
        <f t="shared" si="3"/>
        <v>1900</v>
      </c>
      <c r="E112" s="95">
        <v>44973</v>
      </c>
      <c r="F112" s="96"/>
      <c r="G112" s="97"/>
      <c r="H112" s="97"/>
      <c r="I112" s="94" t="s">
        <v>63</v>
      </c>
      <c r="J112" s="98" t="s">
        <v>82</v>
      </c>
      <c r="K112" s="98"/>
      <c r="L112" s="98"/>
      <c r="M112" s="98"/>
      <c r="N112" s="94"/>
      <c r="O112" s="93">
        <f t="shared" si="8"/>
        <v>20</v>
      </c>
      <c r="P112" s="94">
        <f t="shared" si="9"/>
        <v>1900</v>
      </c>
      <c r="Q112" s="98"/>
      <c r="R112" s="94"/>
      <c r="S112" s="98"/>
      <c r="T112" s="98"/>
      <c r="U112" s="98"/>
      <c r="V112" s="98"/>
      <c r="W112" s="99"/>
    </row>
    <row r="113" spans="1:23" s="100" customFormat="1" x14ac:dyDescent="0.25">
      <c r="A113" s="92"/>
      <c r="B113" s="93">
        <v>55</v>
      </c>
      <c r="C113" s="94">
        <v>275</v>
      </c>
      <c r="D113" s="67">
        <f t="shared" si="3"/>
        <v>15125</v>
      </c>
      <c r="E113" s="95">
        <v>44979</v>
      </c>
      <c r="F113" s="96"/>
      <c r="G113" s="97"/>
      <c r="H113" s="97"/>
      <c r="I113" s="94" t="s">
        <v>62</v>
      </c>
      <c r="J113" s="98" t="s">
        <v>44</v>
      </c>
      <c r="K113" s="98"/>
      <c r="L113" s="98"/>
      <c r="M113" s="98"/>
      <c r="N113" s="94"/>
      <c r="O113" s="93">
        <f t="shared" si="8"/>
        <v>55</v>
      </c>
      <c r="P113" s="94">
        <f t="shared" si="9"/>
        <v>15125</v>
      </c>
      <c r="Q113" s="98"/>
      <c r="R113" s="94"/>
      <c r="S113" s="98"/>
      <c r="T113" s="98"/>
      <c r="U113" s="98"/>
      <c r="V113" s="98"/>
      <c r="W113" s="99"/>
    </row>
    <row r="114" spans="1:23" s="100" customFormat="1" x14ac:dyDescent="0.25">
      <c r="A114" s="92"/>
      <c r="B114" s="93">
        <v>25</v>
      </c>
      <c r="C114" s="94">
        <v>95</v>
      </c>
      <c r="D114" s="67">
        <f t="shared" si="3"/>
        <v>2375</v>
      </c>
      <c r="E114" s="95">
        <v>44979</v>
      </c>
      <c r="F114" s="96"/>
      <c r="G114" s="97"/>
      <c r="H114" s="97"/>
      <c r="I114" s="94" t="s">
        <v>63</v>
      </c>
      <c r="J114" s="98" t="s">
        <v>44</v>
      </c>
      <c r="K114" s="98"/>
      <c r="L114" s="98"/>
      <c r="M114" s="98"/>
      <c r="N114" s="94"/>
      <c r="O114" s="93">
        <f t="shared" si="8"/>
        <v>25</v>
      </c>
      <c r="P114" s="94">
        <f t="shared" si="9"/>
        <v>2375</v>
      </c>
      <c r="Q114" s="98"/>
      <c r="R114" s="94"/>
      <c r="S114" s="98"/>
      <c r="T114" s="98"/>
      <c r="U114" s="98"/>
      <c r="V114" s="98"/>
      <c r="W114" s="99"/>
    </row>
    <row r="115" spans="1:23" s="100" customFormat="1" x14ac:dyDescent="0.25">
      <c r="A115" s="92"/>
      <c r="B115" s="93">
        <v>35</v>
      </c>
      <c r="C115" s="94">
        <v>280</v>
      </c>
      <c r="D115" s="67">
        <f t="shared" si="3"/>
        <v>9800</v>
      </c>
      <c r="E115" s="95">
        <v>44986</v>
      </c>
      <c r="F115" s="96"/>
      <c r="G115" s="97"/>
      <c r="H115" s="97"/>
      <c r="I115" s="94" t="s">
        <v>64</v>
      </c>
      <c r="J115" s="98" t="s">
        <v>45</v>
      </c>
      <c r="K115" s="98"/>
      <c r="L115" s="98"/>
      <c r="M115" s="98"/>
      <c r="N115" s="94"/>
      <c r="O115" s="93">
        <f t="shared" si="8"/>
        <v>35</v>
      </c>
      <c r="P115" s="94">
        <f t="shared" si="9"/>
        <v>9800</v>
      </c>
      <c r="Q115" s="98"/>
      <c r="R115" s="94"/>
      <c r="S115" s="98"/>
      <c r="T115" s="98"/>
      <c r="U115" s="98"/>
      <c r="V115" s="98"/>
      <c r="W115" s="99"/>
    </row>
    <row r="116" spans="1:23" s="100" customFormat="1" x14ac:dyDescent="0.25">
      <c r="A116" s="92"/>
      <c r="B116" s="93">
        <v>20</v>
      </c>
      <c r="C116" s="94">
        <v>95</v>
      </c>
      <c r="D116" s="67">
        <f t="shared" si="3"/>
        <v>1900</v>
      </c>
      <c r="E116" s="95">
        <v>44986</v>
      </c>
      <c r="F116" s="96"/>
      <c r="G116" s="97"/>
      <c r="H116" s="97"/>
      <c r="I116" s="94" t="s">
        <v>63</v>
      </c>
      <c r="J116" s="98" t="s">
        <v>45</v>
      </c>
      <c r="K116" s="98"/>
      <c r="L116" s="98"/>
      <c r="M116" s="98"/>
      <c r="N116" s="94"/>
      <c r="O116" s="93">
        <f t="shared" si="8"/>
        <v>20</v>
      </c>
      <c r="P116" s="94">
        <f t="shared" si="9"/>
        <v>1900</v>
      </c>
      <c r="Q116" s="98"/>
      <c r="R116" s="94"/>
      <c r="S116" s="98"/>
      <c r="T116" s="98"/>
      <c r="U116" s="98"/>
      <c r="V116" s="98"/>
      <c r="W116" s="99"/>
    </row>
    <row r="117" spans="1:23" s="100" customFormat="1" x14ac:dyDescent="0.25">
      <c r="A117" s="92"/>
      <c r="B117" s="93">
        <v>53</v>
      </c>
      <c r="C117" s="94">
        <v>280</v>
      </c>
      <c r="D117" s="67">
        <f t="shared" si="3"/>
        <v>14840</v>
      </c>
      <c r="E117" s="95">
        <v>44991</v>
      </c>
      <c r="F117" s="96"/>
      <c r="G117" s="97"/>
      <c r="H117" s="97"/>
      <c r="I117" s="94" t="s">
        <v>64</v>
      </c>
      <c r="J117" s="98" t="s">
        <v>46</v>
      </c>
      <c r="K117" s="98"/>
      <c r="L117" s="98"/>
      <c r="M117" s="98"/>
      <c r="N117" s="94"/>
      <c r="O117" s="93">
        <f t="shared" si="8"/>
        <v>53</v>
      </c>
      <c r="P117" s="94">
        <f t="shared" si="9"/>
        <v>14840</v>
      </c>
      <c r="Q117" s="98"/>
      <c r="R117" s="94"/>
      <c r="S117" s="98"/>
      <c r="T117" s="98"/>
      <c r="U117" s="98"/>
      <c r="V117" s="98"/>
      <c r="W117" s="99"/>
    </row>
    <row r="118" spans="1:23" s="100" customFormat="1" x14ac:dyDescent="0.25">
      <c r="A118" s="92"/>
      <c r="B118" s="93">
        <v>28</v>
      </c>
      <c r="C118" s="94">
        <v>95</v>
      </c>
      <c r="D118" s="67">
        <f t="shared" si="3"/>
        <v>2660</v>
      </c>
      <c r="E118" s="95">
        <v>44991</v>
      </c>
      <c r="F118" s="96"/>
      <c r="G118" s="97"/>
      <c r="H118" s="97"/>
      <c r="I118" s="94" t="s">
        <v>63</v>
      </c>
      <c r="J118" s="98" t="s">
        <v>46</v>
      </c>
      <c r="K118" s="98"/>
      <c r="L118" s="98"/>
      <c r="M118" s="98"/>
      <c r="N118" s="94"/>
      <c r="O118" s="93">
        <f t="shared" si="8"/>
        <v>28</v>
      </c>
      <c r="P118" s="94">
        <f t="shared" si="9"/>
        <v>2660</v>
      </c>
      <c r="Q118" s="98"/>
      <c r="R118" s="94"/>
      <c r="S118" s="98"/>
      <c r="T118" s="98"/>
      <c r="U118" s="98"/>
      <c r="V118" s="98"/>
      <c r="W118" s="99"/>
    </row>
    <row r="119" spans="1:23" s="100" customFormat="1" x14ac:dyDescent="0.25">
      <c r="A119" s="92"/>
      <c r="B119" s="93">
        <v>35</v>
      </c>
      <c r="C119" s="94">
        <v>280</v>
      </c>
      <c r="D119" s="67">
        <f t="shared" si="3"/>
        <v>9800</v>
      </c>
      <c r="E119" s="95">
        <v>44997</v>
      </c>
      <c r="F119" s="96"/>
      <c r="G119" s="97"/>
      <c r="H119" s="97"/>
      <c r="I119" s="94" t="s">
        <v>64</v>
      </c>
      <c r="J119" s="98" t="s">
        <v>47</v>
      </c>
      <c r="K119" s="98"/>
      <c r="L119" s="98"/>
      <c r="M119" s="98"/>
      <c r="N119" s="94"/>
      <c r="O119" s="93">
        <f t="shared" si="8"/>
        <v>35</v>
      </c>
      <c r="P119" s="94">
        <f t="shared" si="9"/>
        <v>9800</v>
      </c>
      <c r="Q119" s="98"/>
      <c r="R119" s="94"/>
      <c r="S119" s="98"/>
      <c r="T119" s="98"/>
      <c r="U119" s="98"/>
      <c r="V119" s="98"/>
      <c r="W119" s="99"/>
    </row>
    <row r="120" spans="1:23" s="100" customFormat="1" x14ac:dyDescent="0.25">
      <c r="A120" s="92"/>
      <c r="B120" s="93">
        <v>18</v>
      </c>
      <c r="C120" s="94">
        <v>95</v>
      </c>
      <c r="D120" s="67">
        <f t="shared" si="3"/>
        <v>1710</v>
      </c>
      <c r="E120" s="95">
        <v>44997</v>
      </c>
      <c r="F120" s="96"/>
      <c r="G120" s="97"/>
      <c r="H120" s="97"/>
      <c r="I120" s="94" t="s">
        <v>63</v>
      </c>
      <c r="J120" s="98" t="s">
        <v>47</v>
      </c>
      <c r="K120" s="98"/>
      <c r="L120" s="98"/>
      <c r="M120" s="98"/>
      <c r="N120" s="94"/>
      <c r="O120" s="93">
        <f t="shared" si="8"/>
        <v>18</v>
      </c>
      <c r="P120" s="94">
        <f t="shared" si="9"/>
        <v>1710</v>
      </c>
      <c r="Q120" s="98"/>
      <c r="R120" s="94"/>
      <c r="S120" s="98"/>
      <c r="T120" s="98"/>
      <c r="U120" s="98"/>
      <c r="V120" s="98"/>
      <c r="W120" s="99"/>
    </row>
    <row r="121" spans="1:23" s="100" customFormat="1" x14ac:dyDescent="0.25">
      <c r="A121" s="92"/>
      <c r="B121" s="93">
        <v>53</v>
      </c>
      <c r="C121" s="94">
        <v>275</v>
      </c>
      <c r="D121" s="67">
        <f t="shared" si="3"/>
        <v>14575</v>
      </c>
      <c r="E121" s="95">
        <v>45005</v>
      </c>
      <c r="F121" s="96"/>
      <c r="G121" s="97"/>
      <c r="H121" s="97"/>
      <c r="I121" s="94" t="s">
        <v>75</v>
      </c>
      <c r="J121" s="98" t="s">
        <v>56</v>
      </c>
      <c r="K121" s="98"/>
      <c r="L121" s="98"/>
      <c r="M121" s="98"/>
      <c r="N121" s="94"/>
      <c r="O121" s="93">
        <f t="shared" si="8"/>
        <v>53</v>
      </c>
      <c r="P121" s="94">
        <f t="shared" si="9"/>
        <v>14575</v>
      </c>
      <c r="Q121" s="98"/>
      <c r="R121" s="94"/>
      <c r="S121" s="98"/>
      <c r="T121" s="98"/>
      <c r="U121" s="98"/>
      <c r="V121" s="98"/>
      <c r="W121" s="99"/>
    </row>
    <row r="122" spans="1:23" s="100" customFormat="1" x14ac:dyDescent="0.25">
      <c r="A122" s="92"/>
      <c r="B122" s="93">
        <v>30</v>
      </c>
      <c r="C122" s="94">
        <v>95</v>
      </c>
      <c r="D122" s="67">
        <f t="shared" si="3"/>
        <v>2850</v>
      </c>
      <c r="E122" s="95">
        <v>45005</v>
      </c>
      <c r="F122" s="96"/>
      <c r="G122" s="97"/>
      <c r="H122" s="97"/>
      <c r="I122" s="94" t="s">
        <v>63</v>
      </c>
      <c r="J122" s="98" t="s">
        <v>56</v>
      </c>
      <c r="K122" s="98"/>
      <c r="L122" s="98"/>
      <c r="M122" s="98"/>
      <c r="N122" s="94"/>
      <c r="O122" s="93">
        <f t="shared" si="8"/>
        <v>30</v>
      </c>
      <c r="P122" s="94">
        <f t="shared" si="9"/>
        <v>2850</v>
      </c>
      <c r="Q122" s="98"/>
      <c r="R122" s="94"/>
      <c r="S122" s="98"/>
      <c r="T122" s="98"/>
      <c r="U122" s="98"/>
      <c r="V122" s="98"/>
      <c r="W122" s="99"/>
    </row>
    <row r="123" spans="1:23" s="100" customFormat="1" x14ac:dyDescent="0.25">
      <c r="A123" s="92"/>
      <c r="B123" s="93">
        <v>25</v>
      </c>
      <c r="C123" s="94">
        <v>105</v>
      </c>
      <c r="D123" s="67">
        <f t="shared" si="3"/>
        <v>2625</v>
      </c>
      <c r="E123" s="95">
        <v>45130</v>
      </c>
      <c r="F123" s="96"/>
      <c r="G123" s="97"/>
      <c r="H123" s="97"/>
      <c r="I123" s="94" t="s">
        <v>63</v>
      </c>
      <c r="J123" s="98" t="s">
        <v>42</v>
      </c>
      <c r="K123" s="98"/>
      <c r="L123" s="98"/>
      <c r="M123" s="98"/>
      <c r="N123" s="94"/>
      <c r="O123" s="93">
        <f t="shared" si="8"/>
        <v>25</v>
      </c>
      <c r="P123" s="94">
        <f t="shared" si="9"/>
        <v>2625</v>
      </c>
      <c r="Q123" s="98"/>
      <c r="R123" s="94"/>
      <c r="S123" s="98"/>
      <c r="T123" s="98"/>
      <c r="U123" s="98"/>
      <c r="V123" s="98"/>
      <c r="W123" s="99"/>
    </row>
    <row r="124" spans="1:23" s="100" customFormat="1" x14ac:dyDescent="0.25">
      <c r="A124" s="92"/>
      <c r="B124" s="93">
        <v>15</v>
      </c>
      <c r="C124" s="94">
        <v>105</v>
      </c>
      <c r="D124" s="67">
        <f t="shared" si="3"/>
        <v>1575</v>
      </c>
      <c r="E124" s="95">
        <v>45138</v>
      </c>
      <c r="F124" s="96"/>
      <c r="G124" s="97"/>
      <c r="H124" s="97"/>
      <c r="I124" s="94" t="s">
        <v>63</v>
      </c>
      <c r="J124" s="98" t="s">
        <v>42</v>
      </c>
      <c r="K124" s="98"/>
      <c r="L124" s="98"/>
      <c r="M124" s="98"/>
      <c r="N124" s="94"/>
      <c r="O124" s="93">
        <f t="shared" si="8"/>
        <v>15</v>
      </c>
      <c r="P124" s="94">
        <f t="shared" si="9"/>
        <v>1575</v>
      </c>
      <c r="Q124" s="98"/>
      <c r="R124" s="94"/>
      <c r="S124" s="98"/>
      <c r="T124" s="98"/>
      <c r="U124" s="98"/>
      <c r="V124" s="98"/>
      <c r="W124" s="99"/>
    </row>
    <row r="125" spans="1:23" s="100" customFormat="1" x14ac:dyDescent="0.25">
      <c r="A125" s="92"/>
      <c r="B125" s="93">
        <v>30</v>
      </c>
      <c r="C125" s="94">
        <v>105</v>
      </c>
      <c r="D125" s="67">
        <f t="shared" si="3"/>
        <v>3150</v>
      </c>
      <c r="E125" s="95">
        <v>45143</v>
      </c>
      <c r="F125" s="96"/>
      <c r="G125" s="97"/>
      <c r="H125" s="97"/>
      <c r="I125" s="94" t="s">
        <v>63</v>
      </c>
      <c r="J125" s="98" t="s">
        <v>42</v>
      </c>
      <c r="K125" s="98"/>
      <c r="L125" s="98"/>
      <c r="M125" s="98"/>
      <c r="N125" s="94"/>
      <c r="O125" s="93">
        <f t="shared" si="8"/>
        <v>30</v>
      </c>
      <c r="P125" s="94">
        <f t="shared" si="9"/>
        <v>3150</v>
      </c>
      <c r="Q125" s="98"/>
      <c r="R125" s="94"/>
      <c r="S125" s="98"/>
      <c r="T125" s="98"/>
      <c r="U125" s="98"/>
      <c r="V125" s="98"/>
      <c r="W125" s="99"/>
    </row>
    <row r="126" spans="1:23" s="100" customFormat="1" x14ac:dyDescent="0.25">
      <c r="A126" s="92"/>
      <c r="B126" s="93">
        <v>20</v>
      </c>
      <c r="C126" s="94">
        <v>105</v>
      </c>
      <c r="D126" s="67">
        <f t="shared" si="3"/>
        <v>2100</v>
      </c>
      <c r="E126" s="95">
        <v>45153</v>
      </c>
      <c r="F126" s="96"/>
      <c r="G126" s="97"/>
      <c r="H126" s="97"/>
      <c r="I126" s="94" t="s">
        <v>63</v>
      </c>
      <c r="J126" s="98" t="s">
        <v>42</v>
      </c>
      <c r="K126" s="98"/>
      <c r="L126" s="98"/>
      <c r="M126" s="98"/>
      <c r="N126" s="94"/>
      <c r="O126" s="93">
        <f t="shared" si="8"/>
        <v>20</v>
      </c>
      <c r="P126" s="94">
        <f t="shared" si="9"/>
        <v>2100</v>
      </c>
      <c r="Q126" s="98"/>
      <c r="R126" s="94"/>
      <c r="S126" s="98"/>
      <c r="T126" s="98"/>
      <c r="U126" s="98"/>
      <c r="V126" s="98"/>
      <c r="W126" s="99"/>
    </row>
    <row r="127" spans="1:23" s="100" customFormat="1" x14ac:dyDescent="0.25">
      <c r="A127" s="92"/>
      <c r="B127" s="93">
        <v>15</v>
      </c>
      <c r="C127" s="94">
        <v>105</v>
      </c>
      <c r="D127" s="67">
        <f t="shared" si="3"/>
        <v>1575</v>
      </c>
      <c r="E127" s="95">
        <v>45155</v>
      </c>
      <c r="F127" s="96"/>
      <c r="G127" s="97"/>
      <c r="H127" s="97"/>
      <c r="I127" s="94" t="s">
        <v>63</v>
      </c>
      <c r="J127" s="98" t="s">
        <v>42</v>
      </c>
      <c r="K127" s="98"/>
      <c r="L127" s="98"/>
      <c r="M127" s="98"/>
      <c r="N127" s="94"/>
      <c r="O127" s="93">
        <f t="shared" si="8"/>
        <v>15</v>
      </c>
      <c r="P127" s="94">
        <f t="shared" si="9"/>
        <v>1575</v>
      </c>
      <c r="Q127" s="98"/>
      <c r="R127" s="94"/>
      <c r="S127" s="98"/>
      <c r="T127" s="98"/>
      <c r="U127" s="98"/>
      <c r="V127" s="98"/>
      <c r="W127" s="99"/>
    </row>
    <row r="128" spans="1:23" s="100" customFormat="1" x14ac:dyDescent="0.25">
      <c r="A128" s="92"/>
      <c r="B128" s="93"/>
      <c r="C128" s="94"/>
      <c r="D128" s="67">
        <f t="shared" si="3"/>
        <v>0</v>
      </c>
      <c r="E128" s="95"/>
      <c r="F128" s="96"/>
      <c r="G128" s="97"/>
      <c r="H128" s="97"/>
      <c r="I128" s="94"/>
      <c r="J128" s="98"/>
      <c r="K128" s="98"/>
      <c r="L128" s="98"/>
      <c r="M128" s="98"/>
      <c r="N128" s="94"/>
      <c r="O128" s="93">
        <f t="shared" si="8"/>
        <v>0</v>
      </c>
      <c r="P128" s="94">
        <f t="shared" si="9"/>
        <v>0</v>
      </c>
      <c r="Q128" s="98"/>
      <c r="R128" s="94"/>
      <c r="S128" s="98"/>
      <c r="T128" s="98"/>
      <c r="U128" s="98"/>
      <c r="V128" s="98"/>
      <c r="W128" s="99"/>
    </row>
    <row r="129" spans="1:23" s="100" customFormat="1" x14ac:dyDescent="0.25">
      <c r="A129" s="92"/>
      <c r="B129" s="93"/>
      <c r="C129" s="94"/>
      <c r="D129" s="67">
        <f t="shared" si="3"/>
        <v>0</v>
      </c>
      <c r="E129" s="95"/>
      <c r="F129" s="96"/>
      <c r="G129" s="97"/>
      <c r="H129" s="97"/>
      <c r="I129" s="94"/>
      <c r="J129" s="98"/>
      <c r="K129" s="98"/>
      <c r="L129" s="98"/>
      <c r="M129" s="98"/>
      <c r="N129" s="94"/>
      <c r="O129" s="93">
        <f t="shared" si="8"/>
        <v>0</v>
      </c>
      <c r="P129" s="94">
        <f t="shared" si="9"/>
        <v>0</v>
      </c>
      <c r="Q129" s="98"/>
      <c r="R129" s="94"/>
      <c r="S129" s="98"/>
      <c r="T129" s="98"/>
      <c r="U129" s="98"/>
      <c r="V129" s="98"/>
      <c r="W129" s="99"/>
    </row>
    <row r="130" spans="1:23" s="100" customFormat="1" x14ac:dyDescent="0.25">
      <c r="A130" s="92"/>
      <c r="B130" s="93"/>
      <c r="C130" s="94"/>
      <c r="D130" s="67">
        <f t="shared" si="3"/>
        <v>0</v>
      </c>
      <c r="E130" s="95"/>
      <c r="F130" s="96"/>
      <c r="G130" s="97"/>
      <c r="H130" s="97"/>
      <c r="I130" s="94"/>
      <c r="J130" s="98"/>
      <c r="K130" s="98"/>
      <c r="L130" s="98"/>
      <c r="M130" s="98"/>
      <c r="N130" s="94"/>
      <c r="O130" s="93">
        <f t="shared" si="8"/>
        <v>0</v>
      </c>
      <c r="P130" s="94">
        <f t="shared" si="9"/>
        <v>0</v>
      </c>
      <c r="Q130" s="98"/>
      <c r="R130" s="94"/>
      <c r="S130" s="98"/>
      <c r="T130" s="98"/>
      <c r="U130" s="98"/>
      <c r="V130" s="98"/>
      <c r="W130" s="99"/>
    </row>
    <row r="131" spans="1:23" s="100" customFormat="1" x14ac:dyDescent="0.25">
      <c r="A131" s="92"/>
      <c r="B131" s="93"/>
      <c r="C131" s="94"/>
      <c r="D131" s="67">
        <f t="shared" si="3"/>
        <v>0</v>
      </c>
      <c r="E131" s="95"/>
      <c r="F131" s="96"/>
      <c r="G131" s="97"/>
      <c r="H131" s="97"/>
      <c r="I131" s="94"/>
      <c r="J131" s="98"/>
      <c r="K131" s="98"/>
      <c r="L131" s="98"/>
      <c r="M131" s="98"/>
      <c r="N131" s="94"/>
      <c r="O131" s="93">
        <f t="shared" ref="O131:O158" si="10">B131</f>
        <v>0</v>
      </c>
      <c r="P131" s="94">
        <f t="shared" ref="P131:P158" si="11">D131</f>
        <v>0</v>
      </c>
      <c r="Q131" s="98"/>
      <c r="R131" s="94"/>
      <c r="S131" s="98"/>
      <c r="T131" s="98"/>
      <c r="U131" s="98"/>
      <c r="V131" s="98"/>
      <c r="W131" s="99"/>
    </row>
    <row r="132" spans="1:23" s="100" customFormat="1" x14ac:dyDescent="0.25">
      <c r="A132" s="92"/>
      <c r="B132" s="93"/>
      <c r="C132" s="94"/>
      <c r="D132" s="67">
        <f t="shared" si="3"/>
        <v>0</v>
      </c>
      <c r="E132" s="95"/>
      <c r="F132" s="96"/>
      <c r="G132" s="97"/>
      <c r="H132" s="97"/>
      <c r="I132" s="94"/>
      <c r="J132" s="98"/>
      <c r="K132" s="98"/>
      <c r="L132" s="98"/>
      <c r="M132" s="98"/>
      <c r="N132" s="94"/>
      <c r="O132" s="93">
        <f t="shared" si="10"/>
        <v>0</v>
      </c>
      <c r="P132" s="94">
        <f t="shared" si="11"/>
        <v>0</v>
      </c>
      <c r="Q132" s="98"/>
      <c r="R132" s="94"/>
      <c r="S132" s="98"/>
      <c r="T132" s="98"/>
      <c r="U132" s="98"/>
      <c r="V132" s="98"/>
      <c r="W132" s="99"/>
    </row>
    <row r="133" spans="1:23" s="100" customFormat="1" x14ac:dyDescent="0.25">
      <c r="A133" s="92"/>
      <c r="B133" s="93"/>
      <c r="C133" s="94"/>
      <c r="D133" s="67">
        <f t="shared" si="3"/>
        <v>0</v>
      </c>
      <c r="E133" s="95"/>
      <c r="F133" s="96"/>
      <c r="G133" s="97"/>
      <c r="H133" s="97"/>
      <c r="I133" s="94"/>
      <c r="J133" s="98"/>
      <c r="K133" s="98"/>
      <c r="L133" s="98"/>
      <c r="M133" s="98"/>
      <c r="N133" s="94"/>
      <c r="O133" s="93">
        <f t="shared" si="10"/>
        <v>0</v>
      </c>
      <c r="P133" s="94">
        <f t="shared" si="11"/>
        <v>0</v>
      </c>
      <c r="Q133" s="98"/>
      <c r="R133" s="94"/>
      <c r="S133" s="98"/>
      <c r="T133" s="98"/>
      <c r="U133" s="98"/>
      <c r="V133" s="98"/>
      <c r="W133" s="99"/>
    </row>
    <row r="134" spans="1:23" s="100" customFormat="1" x14ac:dyDescent="0.25">
      <c r="A134" s="92"/>
      <c r="B134" s="93"/>
      <c r="C134" s="94"/>
      <c r="D134" s="67">
        <f t="shared" si="3"/>
        <v>0</v>
      </c>
      <c r="E134" s="95"/>
      <c r="F134" s="96"/>
      <c r="G134" s="97"/>
      <c r="H134" s="97"/>
      <c r="I134" s="94"/>
      <c r="J134" s="98"/>
      <c r="K134" s="98"/>
      <c r="L134" s="98"/>
      <c r="M134" s="98"/>
      <c r="N134" s="94"/>
      <c r="O134" s="93">
        <f t="shared" si="10"/>
        <v>0</v>
      </c>
      <c r="P134" s="94">
        <f t="shared" si="11"/>
        <v>0</v>
      </c>
      <c r="Q134" s="98"/>
      <c r="R134" s="94"/>
      <c r="S134" s="98"/>
      <c r="T134" s="98"/>
      <c r="U134" s="98"/>
      <c r="V134" s="98"/>
      <c r="W134" s="99"/>
    </row>
    <row r="135" spans="1:23" s="100" customFormat="1" x14ac:dyDescent="0.25">
      <c r="A135" s="92"/>
      <c r="B135" s="93"/>
      <c r="C135" s="94"/>
      <c r="D135" s="67">
        <f t="shared" si="3"/>
        <v>0</v>
      </c>
      <c r="E135" s="95"/>
      <c r="F135" s="96"/>
      <c r="G135" s="97"/>
      <c r="H135" s="97"/>
      <c r="I135" s="94"/>
      <c r="J135" s="98"/>
      <c r="K135" s="98"/>
      <c r="L135" s="98"/>
      <c r="M135" s="98"/>
      <c r="N135" s="94"/>
      <c r="O135" s="93">
        <f t="shared" si="10"/>
        <v>0</v>
      </c>
      <c r="P135" s="94">
        <f t="shared" si="11"/>
        <v>0</v>
      </c>
      <c r="Q135" s="98"/>
      <c r="R135" s="94"/>
      <c r="S135" s="98"/>
      <c r="T135" s="98"/>
      <c r="U135" s="98"/>
      <c r="V135" s="98"/>
      <c r="W135" s="99"/>
    </row>
    <row r="136" spans="1:23" s="100" customFormat="1" x14ac:dyDescent="0.25">
      <c r="A136" s="92"/>
      <c r="B136" s="93"/>
      <c r="C136" s="94"/>
      <c r="D136" s="67">
        <f t="shared" si="3"/>
        <v>0</v>
      </c>
      <c r="E136" s="95"/>
      <c r="F136" s="96"/>
      <c r="G136" s="97"/>
      <c r="H136" s="97"/>
      <c r="I136" s="94"/>
      <c r="J136" s="98"/>
      <c r="K136" s="98"/>
      <c r="L136" s="98"/>
      <c r="M136" s="98"/>
      <c r="N136" s="94"/>
      <c r="O136" s="93">
        <f t="shared" si="10"/>
        <v>0</v>
      </c>
      <c r="P136" s="94">
        <f t="shared" si="11"/>
        <v>0</v>
      </c>
      <c r="Q136" s="98"/>
      <c r="R136" s="94"/>
      <c r="S136" s="98"/>
      <c r="T136" s="98"/>
      <c r="U136" s="98"/>
      <c r="V136" s="98"/>
      <c r="W136" s="99"/>
    </row>
    <row r="137" spans="1:23" s="100" customFormat="1" x14ac:dyDescent="0.25">
      <c r="A137" s="92"/>
      <c r="B137" s="93"/>
      <c r="C137" s="94"/>
      <c r="D137" s="67">
        <f t="shared" si="3"/>
        <v>0</v>
      </c>
      <c r="E137" s="95"/>
      <c r="F137" s="96"/>
      <c r="G137" s="97"/>
      <c r="H137" s="97"/>
      <c r="I137" s="94"/>
      <c r="J137" s="98"/>
      <c r="K137" s="98"/>
      <c r="L137" s="98"/>
      <c r="M137" s="98"/>
      <c r="N137" s="94"/>
      <c r="O137" s="93">
        <f t="shared" si="10"/>
        <v>0</v>
      </c>
      <c r="P137" s="94">
        <f t="shared" si="11"/>
        <v>0</v>
      </c>
      <c r="Q137" s="98"/>
      <c r="R137" s="94"/>
      <c r="S137" s="98"/>
      <c r="T137" s="98"/>
      <c r="U137" s="98"/>
      <c r="V137" s="98"/>
      <c r="W137" s="99"/>
    </row>
    <row r="138" spans="1:23" s="100" customFormat="1" x14ac:dyDescent="0.25">
      <c r="A138" s="92"/>
      <c r="B138" s="93"/>
      <c r="C138" s="94"/>
      <c r="D138" s="67">
        <f t="shared" si="3"/>
        <v>0</v>
      </c>
      <c r="E138" s="95"/>
      <c r="F138" s="96"/>
      <c r="G138" s="97"/>
      <c r="H138" s="97"/>
      <c r="I138" s="94"/>
      <c r="J138" s="98"/>
      <c r="K138" s="98"/>
      <c r="L138" s="98"/>
      <c r="M138" s="98"/>
      <c r="N138" s="94"/>
      <c r="O138" s="93">
        <f t="shared" si="10"/>
        <v>0</v>
      </c>
      <c r="P138" s="94">
        <f t="shared" si="11"/>
        <v>0</v>
      </c>
      <c r="Q138" s="98"/>
      <c r="R138" s="94"/>
      <c r="S138" s="98"/>
      <c r="T138" s="98"/>
      <c r="U138" s="98"/>
      <c r="V138" s="98"/>
      <c r="W138" s="99"/>
    </row>
    <row r="139" spans="1:23" s="100" customFormat="1" x14ac:dyDescent="0.25">
      <c r="A139" s="92"/>
      <c r="B139" s="93"/>
      <c r="C139" s="94"/>
      <c r="D139" s="67">
        <f t="shared" si="3"/>
        <v>0</v>
      </c>
      <c r="E139" s="95"/>
      <c r="F139" s="96"/>
      <c r="G139" s="97"/>
      <c r="H139" s="97"/>
      <c r="I139" s="94"/>
      <c r="J139" s="98"/>
      <c r="K139" s="98"/>
      <c r="L139" s="98"/>
      <c r="M139" s="98"/>
      <c r="N139" s="94"/>
      <c r="O139" s="93">
        <f t="shared" si="10"/>
        <v>0</v>
      </c>
      <c r="P139" s="94">
        <f t="shared" si="11"/>
        <v>0</v>
      </c>
      <c r="Q139" s="98"/>
      <c r="R139" s="94"/>
      <c r="S139" s="98"/>
      <c r="T139" s="98"/>
      <c r="U139" s="98"/>
      <c r="V139" s="98"/>
      <c r="W139" s="99"/>
    </row>
    <row r="140" spans="1:23" s="100" customFormat="1" x14ac:dyDescent="0.25">
      <c r="A140" s="92"/>
      <c r="B140" s="93"/>
      <c r="C140" s="94"/>
      <c r="D140" s="67">
        <f t="shared" si="3"/>
        <v>0</v>
      </c>
      <c r="E140" s="95"/>
      <c r="F140" s="96"/>
      <c r="G140" s="97"/>
      <c r="H140" s="97"/>
      <c r="I140" s="94"/>
      <c r="J140" s="98"/>
      <c r="K140" s="98"/>
      <c r="L140" s="98"/>
      <c r="M140" s="98"/>
      <c r="N140" s="94"/>
      <c r="O140" s="93">
        <f t="shared" si="10"/>
        <v>0</v>
      </c>
      <c r="P140" s="94">
        <f t="shared" si="11"/>
        <v>0</v>
      </c>
      <c r="Q140" s="98"/>
      <c r="R140" s="94"/>
      <c r="S140" s="98"/>
      <c r="T140" s="98"/>
      <c r="U140" s="98"/>
      <c r="V140" s="98"/>
      <c r="W140" s="99"/>
    </row>
    <row r="141" spans="1:23" s="100" customFormat="1" x14ac:dyDescent="0.25">
      <c r="A141" s="92"/>
      <c r="B141" s="93"/>
      <c r="C141" s="94"/>
      <c r="D141" s="67">
        <f t="shared" si="3"/>
        <v>0</v>
      </c>
      <c r="E141" s="95"/>
      <c r="F141" s="96"/>
      <c r="G141" s="97"/>
      <c r="H141" s="97"/>
      <c r="I141" s="94"/>
      <c r="J141" s="98"/>
      <c r="K141" s="98"/>
      <c r="L141" s="98"/>
      <c r="M141" s="98"/>
      <c r="N141" s="94"/>
      <c r="O141" s="93">
        <f t="shared" si="10"/>
        <v>0</v>
      </c>
      <c r="P141" s="94">
        <f t="shared" si="11"/>
        <v>0</v>
      </c>
      <c r="Q141" s="98"/>
      <c r="R141" s="94"/>
      <c r="S141" s="98"/>
      <c r="T141" s="98"/>
      <c r="U141" s="98"/>
      <c r="V141" s="98"/>
      <c r="W141" s="99"/>
    </row>
    <row r="142" spans="1:23" s="100" customFormat="1" x14ac:dyDescent="0.25">
      <c r="A142" s="92"/>
      <c r="B142" s="93"/>
      <c r="C142" s="94"/>
      <c r="D142" s="67">
        <f t="shared" si="3"/>
        <v>0</v>
      </c>
      <c r="E142" s="95"/>
      <c r="F142" s="96"/>
      <c r="G142" s="97"/>
      <c r="H142" s="97"/>
      <c r="I142" s="94"/>
      <c r="J142" s="98"/>
      <c r="K142" s="98"/>
      <c r="L142" s="98"/>
      <c r="M142" s="98"/>
      <c r="N142" s="94"/>
      <c r="O142" s="93">
        <f t="shared" si="10"/>
        <v>0</v>
      </c>
      <c r="P142" s="94">
        <f t="shared" si="11"/>
        <v>0</v>
      </c>
      <c r="Q142" s="98"/>
      <c r="R142" s="94"/>
      <c r="S142" s="98"/>
      <c r="T142" s="98"/>
      <c r="U142" s="98"/>
      <c r="V142" s="98"/>
      <c r="W142" s="99"/>
    </row>
    <row r="143" spans="1:23" s="100" customFormat="1" x14ac:dyDescent="0.25">
      <c r="A143" s="92"/>
      <c r="B143" s="93"/>
      <c r="C143" s="94"/>
      <c r="D143" s="67">
        <f t="shared" si="3"/>
        <v>0</v>
      </c>
      <c r="E143" s="95"/>
      <c r="F143" s="96"/>
      <c r="G143" s="97"/>
      <c r="H143" s="97"/>
      <c r="I143" s="94"/>
      <c r="J143" s="98"/>
      <c r="K143" s="98"/>
      <c r="L143" s="98"/>
      <c r="M143" s="98"/>
      <c r="N143" s="94"/>
      <c r="O143" s="93">
        <f t="shared" si="10"/>
        <v>0</v>
      </c>
      <c r="P143" s="94">
        <f t="shared" si="11"/>
        <v>0</v>
      </c>
      <c r="Q143" s="98"/>
      <c r="R143" s="94"/>
      <c r="S143" s="98"/>
      <c r="T143" s="98"/>
      <c r="U143" s="98"/>
      <c r="V143" s="98"/>
      <c r="W143" s="99"/>
    </row>
    <row r="144" spans="1:23" s="100" customFormat="1" x14ac:dyDescent="0.25">
      <c r="A144" s="92"/>
      <c r="B144" s="93"/>
      <c r="C144" s="94"/>
      <c r="D144" s="67">
        <f t="shared" si="3"/>
        <v>0</v>
      </c>
      <c r="E144" s="95"/>
      <c r="F144" s="96"/>
      <c r="G144" s="97"/>
      <c r="H144" s="97"/>
      <c r="I144" s="94"/>
      <c r="J144" s="98"/>
      <c r="K144" s="98"/>
      <c r="L144" s="98"/>
      <c r="M144" s="98"/>
      <c r="N144" s="94"/>
      <c r="O144" s="93">
        <f t="shared" si="10"/>
        <v>0</v>
      </c>
      <c r="P144" s="94">
        <f t="shared" si="11"/>
        <v>0</v>
      </c>
      <c r="Q144" s="98"/>
      <c r="R144" s="94"/>
      <c r="S144" s="98"/>
      <c r="T144" s="98"/>
      <c r="U144" s="98"/>
      <c r="V144" s="98"/>
      <c r="W144" s="99"/>
    </row>
    <row r="145" spans="1:23" s="100" customFormat="1" x14ac:dyDescent="0.25">
      <c r="A145" s="92"/>
      <c r="B145" s="93"/>
      <c r="C145" s="94"/>
      <c r="D145" s="67">
        <f t="shared" si="3"/>
        <v>0</v>
      </c>
      <c r="E145" s="95"/>
      <c r="F145" s="96"/>
      <c r="G145" s="97"/>
      <c r="H145" s="97"/>
      <c r="I145" s="94"/>
      <c r="J145" s="98"/>
      <c r="K145" s="98"/>
      <c r="L145" s="98"/>
      <c r="M145" s="98"/>
      <c r="N145" s="94"/>
      <c r="O145" s="93">
        <f t="shared" si="10"/>
        <v>0</v>
      </c>
      <c r="P145" s="94">
        <f t="shared" si="11"/>
        <v>0</v>
      </c>
      <c r="Q145" s="98"/>
      <c r="R145" s="94"/>
      <c r="S145" s="98"/>
      <c r="T145" s="98"/>
      <c r="U145" s="98"/>
      <c r="V145" s="98"/>
      <c r="W145" s="99"/>
    </row>
    <row r="146" spans="1:23" s="100" customFormat="1" x14ac:dyDescent="0.25">
      <c r="A146" s="92"/>
      <c r="B146" s="93"/>
      <c r="C146" s="94"/>
      <c r="D146" s="67">
        <f t="shared" si="3"/>
        <v>0</v>
      </c>
      <c r="E146" s="95"/>
      <c r="F146" s="96"/>
      <c r="G146" s="97"/>
      <c r="H146" s="97"/>
      <c r="I146" s="94"/>
      <c r="J146" s="98"/>
      <c r="K146" s="98"/>
      <c r="L146" s="98"/>
      <c r="M146" s="98"/>
      <c r="N146" s="94"/>
      <c r="O146" s="93">
        <f t="shared" si="10"/>
        <v>0</v>
      </c>
      <c r="P146" s="94">
        <f t="shared" si="11"/>
        <v>0</v>
      </c>
      <c r="Q146" s="98"/>
      <c r="R146" s="94"/>
      <c r="S146" s="98"/>
      <c r="T146" s="98"/>
      <c r="U146" s="98"/>
      <c r="V146" s="98"/>
      <c r="W146" s="99"/>
    </row>
    <row r="147" spans="1:23" s="100" customFormat="1" x14ac:dyDescent="0.25">
      <c r="A147" s="92"/>
      <c r="B147" s="93"/>
      <c r="C147" s="94"/>
      <c r="D147" s="67">
        <f t="shared" si="3"/>
        <v>0</v>
      </c>
      <c r="E147" s="95"/>
      <c r="F147" s="96"/>
      <c r="G147" s="97"/>
      <c r="H147" s="97"/>
      <c r="I147" s="94"/>
      <c r="J147" s="98"/>
      <c r="K147" s="98"/>
      <c r="L147" s="98"/>
      <c r="M147" s="98"/>
      <c r="N147" s="94"/>
      <c r="O147" s="93">
        <f t="shared" si="10"/>
        <v>0</v>
      </c>
      <c r="P147" s="94">
        <f t="shared" si="11"/>
        <v>0</v>
      </c>
      <c r="Q147" s="98"/>
      <c r="R147" s="94"/>
      <c r="S147" s="98"/>
      <c r="T147" s="98"/>
      <c r="U147" s="98"/>
      <c r="V147" s="98"/>
      <c r="W147" s="99"/>
    </row>
    <row r="148" spans="1:23" s="100" customFormat="1" x14ac:dyDescent="0.25">
      <c r="A148" s="92"/>
      <c r="B148" s="93"/>
      <c r="C148" s="94"/>
      <c r="D148" s="67">
        <f t="shared" si="3"/>
        <v>0</v>
      </c>
      <c r="E148" s="95"/>
      <c r="F148" s="96"/>
      <c r="G148" s="97"/>
      <c r="H148" s="97"/>
      <c r="I148" s="94"/>
      <c r="J148" s="98"/>
      <c r="K148" s="98"/>
      <c r="L148" s="98"/>
      <c r="M148" s="98"/>
      <c r="N148" s="94"/>
      <c r="O148" s="93">
        <f t="shared" si="10"/>
        <v>0</v>
      </c>
      <c r="P148" s="94">
        <f t="shared" si="11"/>
        <v>0</v>
      </c>
      <c r="Q148" s="98"/>
      <c r="R148" s="94"/>
      <c r="S148" s="98"/>
      <c r="T148" s="98"/>
      <c r="U148" s="98"/>
      <c r="V148" s="98"/>
      <c r="W148" s="99"/>
    </row>
    <row r="149" spans="1:23" s="100" customFormat="1" x14ac:dyDescent="0.25">
      <c r="A149" s="92"/>
      <c r="B149" s="93"/>
      <c r="C149" s="94"/>
      <c r="D149" s="67">
        <f t="shared" si="3"/>
        <v>0</v>
      </c>
      <c r="E149" s="95"/>
      <c r="F149" s="96"/>
      <c r="G149" s="97"/>
      <c r="H149" s="97"/>
      <c r="I149" s="94"/>
      <c r="J149" s="98"/>
      <c r="K149" s="98"/>
      <c r="L149" s="98"/>
      <c r="M149" s="98"/>
      <c r="N149" s="94"/>
      <c r="O149" s="93">
        <f t="shared" si="10"/>
        <v>0</v>
      </c>
      <c r="P149" s="94">
        <f t="shared" si="11"/>
        <v>0</v>
      </c>
      <c r="Q149" s="98"/>
      <c r="R149" s="94"/>
      <c r="S149" s="98"/>
      <c r="T149" s="98"/>
      <c r="U149" s="98"/>
      <c r="V149" s="98"/>
      <c r="W149" s="99"/>
    </row>
    <row r="150" spans="1:23" s="100" customFormat="1" x14ac:dyDescent="0.25">
      <c r="A150" s="92"/>
      <c r="B150" s="93"/>
      <c r="C150" s="94"/>
      <c r="D150" s="67">
        <f t="shared" si="3"/>
        <v>0</v>
      </c>
      <c r="E150" s="95"/>
      <c r="F150" s="96"/>
      <c r="G150" s="97"/>
      <c r="H150" s="97"/>
      <c r="I150" s="94"/>
      <c r="J150" s="98"/>
      <c r="K150" s="98"/>
      <c r="L150" s="98"/>
      <c r="M150" s="98"/>
      <c r="N150" s="94"/>
      <c r="O150" s="93">
        <f t="shared" si="10"/>
        <v>0</v>
      </c>
      <c r="P150" s="94">
        <f t="shared" si="11"/>
        <v>0</v>
      </c>
      <c r="Q150" s="98"/>
      <c r="R150" s="94"/>
      <c r="S150" s="98"/>
      <c r="T150" s="98"/>
      <c r="U150" s="98"/>
      <c r="V150" s="98"/>
      <c r="W150" s="99"/>
    </row>
    <row r="151" spans="1:23" s="100" customFormat="1" x14ac:dyDescent="0.25">
      <c r="A151" s="92"/>
      <c r="B151" s="93"/>
      <c r="C151" s="94"/>
      <c r="D151" s="67">
        <f t="shared" si="3"/>
        <v>0</v>
      </c>
      <c r="E151" s="95"/>
      <c r="F151" s="96"/>
      <c r="G151" s="97"/>
      <c r="H151" s="97"/>
      <c r="I151" s="94"/>
      <c r="J151" s="98"/>
      <c r="K151" s="98"/>
      <c r="L151" s="98"/>
      <c r="M151" s="98"/>
      <c r="N151" s="94"/>
      <c r="O151" s="93">
        <f t="shared" si="10"/>
        <v>0</v>
      </c>
      <c r="P151" s="94">
        <f t="shared" si="11"/>
        <v>0</v>
      </c>
      <c r="Q151" s="98"/>
      <c r="R151" s="94"/>
      <c r="S151" s="98"/>
      <c r="T151" s="98"/>
      <c r="U151" s="98"/>
      <c r="V151" s="98"/>
      <c r="W151" s="99"/>
    </row>
    <row r="152" spans="1:23" s="100" customFormat="1" x14ac:dyDescent="0.25">
      <c r="A152" s="92"/>
      <c r="B152" s="93"/>
      <c r="C152" s="94"/>
      <c r="D152" s="67">
        <f t="shared" si="3"/>
        <v>0</v>
      </c>
      <c r="E152" s="95"/>
      <c r="F152" s="96"/>
      <c r="G152" s="97"/>
      <c r="H152" s="97"/>
      <c r="I152" s="94"/>
      <c r="J152" s="98"/>
      <c r="K152" s="98"/>
      <c r="L152" s="98"/>
      <c r="M152" s="98"/>
      <c r="N152" s="94"/>
      <c r="O152" s="93">
        <f t="shared" si="10"/>
        <v>0</v>
      </c>
      <c r="P152" s="94">
        <f t="shared" si="11"/>
        <v>0</v>
      </c>
      <c r="Q152" s="98"/>
      <c r="R152" s="94"/>
      <c r="S152" s="98"/>
      <c r="T152" s="98"/>
      <c r="U152" s="98"/>
      <c r="V152" s="98"/>
      <c r="W152" s="99"/>
    </row>
    <row r="153" spans="1:23" s="100" customFormat="1" x14ac:dyDescent="0.25">
      <c r="A153" s="92"/>
      <c r="B153" s="93"/>
      <c r="C153" s="94"/>
      <c r="D153" s="67">
        <f t="shared" si="3"/>
        <v>0</v>
      </c>
      <c r="E153" s="95"/>
      <c r="F153" s="96"/>
      <c r="G153" s="97"/>
      <c r="H153" s="97"/>
      <c r="I153" s="94"/>
      <c r="J153" s="98"/>
      <c r="K153" s="98"/>
      <c r="L153" s="98"/>
      <c r="M153" s="98"/>
      <c r="N153" s="94"/>
      <c r="O153" s="93">
        <f t="shared" si="10"/>
        <v>0</v>
      </c>
      <c r="P153" s="94">
        <f t="shared" si="11"/>
        <v>0</v>
      </c>
      <c r="Q153" s="98"/>
      <c r="R153" s="94"/>
      <c r="S153" s="98"/>
      <c r="T153" s="98"/>
      <c r="U153" s="98"/>
      <c r="V153" s="98"/>
      <c r="W153" s="99"/>
    </row>
    <row r="154" spans="1:23" s="100" customFormat="1" x14ac:dyDescent="0.25">
      <c r="A154" s="92"/>
      <c r="B154" s="93"/>
      <c r="C154" s="94"/>
      <c r="D154" s="67">
        <f t="shared" si="3"/>
        <v>0</v>
      </c>
      <c r="E154" s="95"/>
      <c r="F154" s="96"/>
      <c r="G154" s="97"/>
      <c r="H154" s="97"/>
      <c r="I154" s="94"/>
      <c r="J154" s="98"/>
      <c r="K154" s="98"/>
      <c r="L154" s="98"/>
      <c r="M154" s="98"/>
      <c r="N154" s="94"/>
      <c r="O154" s="93">
        <f t="shared" si="10"/>
        <v>0</v>
      </c>
      <c r="P154" s="94">
        <f t="shared" si="11"/>
        <v>0</v>
      </c>
      <c r="Q154" s="98"/>
      <c r="R154" s="94"/>
      <c r="S154" s="98"/>
      <c r="T154" s="98"/>
      <c r="U154" s="98"/>
      <c r="V154" s="98"/>
      <c r="W154" s="99"/>
    </row>
    <row r="155" spans="1:23" s="100" customFormat="1" x14ac:dyDescent="0.25">
      <c r="A155" s="92"/>
      <c r="B155" s="93"/>
      <c r="C155" s="94"/>
      <c r="D155" s="67">
        <f t="shared" si="3"/>
        <v>0</v>
      </c>
      <c r="E155" s="95"/>
      <c r="F155" s="96"/>
      <c r="G155" s="97"/>
      <c r="H155" s="97"/>
      <c r="I155" s="94"/>
      <c r="J155" s="98"/>
      <c r="K155" s="98"/>
      <c r="L155" s="98"/>
      <c r="M155" s="98"/>
      <c r="N155" s="94"/>
      <c r="O155" s="93">
        <f t="shared" si="10"/>
        <v>0</v>
      </c>
      <c r="P155" s="94">
        <f t="shared" si="11"/>
        <v>0</v>
      </c>
      <c r="Q155" s="98"/>
      <c r="R155" s="94"/>
      <c r="S155" s="98"/>
      <c r="T155" s="98"/>
      <c r="U155" s="98"/>
      <c r="V155" s="98"/>
      <c r="W155" s="99"/>
    </row>
    <row r="156" spans="1:23" s="100" customFormat="1" x14ac:dyDescent="0.25">
      <c r="A156" s="92"/>
      <c r="B156" s="93"/>
      <c r="C156" s="94"/>
      <c r="D156" s="67">
        <f t="shared" si="3"/>
        <v>0</v>
      </c>
      <c r="E156" s="95"/>
      <c r="F156" s="96"/>
      <c r="G156" s="97"/>
      <c r="H156" s="97"/>
      <c r="I156" s="94"/>
      <c r="J156" s="98"/>
      <c r="K156" s="98"/>
      <c r="L156" s="98"/>
      <c r="M156" s="98"/>
      <c r="N156" s="94"/>
      <c r="O156" s="93">
        <f t="shared" si="10"/>
        <v>0</v>
      </c>
      <c r="P156" s="94">
        <f t="shared" si="11"/>
        <v>0</v>
      </c>
      <c r="Q156" s="98"/>
      <c r="R156" s="94"/>
      <c r="S156" s="98"/>
      <c r="T156" s="98"/>
      <c r="U156" s="98"/>
      <c r="V156" s="98"/>
      <c r="W156" s="99"/>
    </row>
    <row r="157" spans="1:23" s="100" customFormat="1" x14ac:dyDescent="0.25">
      <c r="A157" s="92"/>
      <c r="B157" s="93"/>
      <c r="C157" s="94"/>
      <c r="D157" s="67">
        <f t="shared" si="3"/>
        <v>0</v>
      </c>
      <c r="E157" s="95"/>
      <c r="F157" s="96"/>
      <c r="G157" s="97"/>
      <c r="H157" s="97"/>
      <c r="I157" s="94"/>
      <c r="J157" s="98"/>
      <c r="K157" s="98"/>
      <c r="L157" s="98"/>
      <c r="M157" s="98"/>
      <c r="N157" s="94"/>
      <c r="O157" s="93">
        <f t="shared" si="10"/>
        <v>0</v>
      </c>
      <c r="P157" s="94">
        <f t="shared" si="11"/>
        <v>0</v>
      </c>
      <c r="Q157" s="98"/>
      <c r="R157" s="94"/>
      <c r="S157" s="98"/>
      <c r="T157" s="98"/>
      <c r="U157" s="98"/>
      <c r="V157" s="98"/>
      <c r="W157" s="99"/>
    </row>
    <row r="158" spans="1:23" s="100" customFormat="1" x14ac:dyDescent="0.25">
      <c r="A158" s="92"/>
      <c r="B158" s="93"/>
      <c r="C158" s="94"/>
      <c r="D158" s="94"/>
      <c r="E158" s="95"/>
      <c r="F158" s="96"/>
      <c r="G158" s="97"/>
      <c r="H158" s="97"/>
      <c r="I158" s="94"/>
      <c r="J158" s="98"/>
      <c r="K158" s="98"/>
      <c r="L158" s="98"/>
      <c r="M158" s="98"/>
      <c r="N158" s="94"/>
      <c r="O158" s="93">
        <f t="shared" si="10"/>
        <v>0</v>
      </c>
      <c r="P158" s="94">
        <f t="shared" si="11"/>
        <v>0</v>
      </c>
      <c r="Q158" s="98"/>
      <c r="R158" s="94"/>
      <c r="S158" s="98"/>
      <c r="T158" s="98"/>
      <c r="U158" s="98"/>
      <c r="V158" s="98"/>
      <c r="W158" s="99"/>
    </row>
    <row r="159" spans="1:23" x14ac:dyDescent="0.25">
      <c r="A159" s="71">
        <v>80</v>
      </c>
      <c r="B159" s="101">
        <v>1</v>
      </c>
      <c r="C159" s="64">
        <v>358950</v>
      </c>
      <c r="D159" s="64">
        <f t="shared" si="3"/>
        <v>358950</v>
      </c>
      <c r="E159" s="78"/>
      <c r="F159" s="79"/>
      <c r="G159" s="80"/>
      <c r="H159" s="80"/>
      <c r="I159" s="64" t="s">
        <v>18</v>
      </c>
      <c r="J159" s="102"/>
      <c r="K159" s="102"/>
      <c r="L159" s="103">
        <f t="shared" ref="L159:L199" si="12">D159</f>
        <v>358950</v>
      </c>
      <c r="M159" s="82"/>
      <c r="N159" s="64"/>
      <c r="O159" s="82"/>
      <c r="P159" s="64"/>
      <c r="Q159" s="82"/>
      <c r="R159" s="64"/>
      <c r="S159" s="82"/>
      <c r="T159" s="82"/>
      <c r="U159" s="82"/>
      <c r="V159" s="82"/>
      <c r="W159" s="83"/>
    </row>
    <row r="160" spans="1:23" x14ac:dyDescent="0.25">
      <c r="A160" s="71">
        <v>81</v>
      </c>
      <c r="B160" s="101">
        <v>4</v>
      </c>
      <c r="C160" s="64">
        <v>95</v>
      </c>
      <c r="D160" s="64">
        <f t="shared" si="3"/>
        <v>380</v>
      </c>
      <c r="E160" s="78">
        <v>44780</v>
      </c>
      <c r="F160" s="79"/>
      <c r="G160" s="80"/>
      <c r="H160" s="80"/>
      <c r="I160" s="64" t="s">
        <v>63</v>
      </c>
      <c r="J160" s="102" t="s">
        <v>25</v>
      </c>
      <c r="K160" s="101">
        <f t="shared" ref="K160:K199" si="13">B160</f>
        <v>4</v>
      </c>
      <c r="L160" s="103">
        <f t="shared" si="12"/>
        <v>380</v>
      </c>
      <c r="M160" s="82"/>
      <c r="N160" s="64"/>
      <c r="O160" s="82"/>
      <c r="P160" s="64"/>
      <c r="Q160" s="82"/>
      <c r="R160" s="64"/>
      <c r="S160" s="82"/>
      <c r="T160" s="82"/>
      <c r="U160" s="82"/>
      <c r="V160" s="82"/>
      <c r="W160" s="83"/>
    </row>
    <row r="161" spans="1:23" x14ac:dyDescent="0.25">
      <c r="A161" s="71">
        <v>82</v>
      </c>
      <c r="B161" s="101">
        <v>10</v>
      </c>
      <c r="C161" s="64">
        <v>95</v>
      </c>
      <c r="D161" s="64">
        <f t="shared" si="3"/>
        <v>950</v>
      </c>
      <c r="E161" s="78">
        <v>44780</v>
      </c>
      <c r="F161" s="79"/>
      <c r="G161" s="80"/>
      <c r="H161" s="80"/>
      <c r="I161" s="64" t="s">
        <v>63</v>
      </c>
      <c r="J161" s="102" t="s">
        <v>42</v>
      </c>
      <c r="K161" s="101">
        <f t="shared" si="13"/>
        <v>10</v>
      </c>
      <c r="L161" s="103">
        <f t="shared" si="12"/>
        <v>950</v>
      </c>
      <c r="M161" s="82"/>
      <c r="N161" s="64"/>
      <c r="O161" s="82"/>
      <c r="P161" s="64"/>
      <c r="Q161" s="82"/>
      <c r="R161" s="64"/>
      <c r="S161" s="82"/>
      <c r="T161" s="82"/>
      <c r="U161" s="82"/>
      <c r="V161" s="82"/>
      <c r="W161" s="83"/>
    </row>
    <row r="162" spans="1:23" x14ac:dyDescent="0.25">
      <c r="A162" s="71">
        <v>83</v>
      </c>
      <c r="B162" s="101">
        <v>20</v>
      </c>
      <c r="C162" s="64">
        <v>95</v>
      </c>
      <c r="D162" s="64">
        <f t="shared" si="3"/>
        <v>1900</v>
      </c>
      <c r="E162" s="78">
        <v>44780</v>
      </c>
      <c r="F162" s="79"/>
      <c r="G162" s="80"/>
      <c r="H162" s="80"/>
      <c r="I162" s="64" t="s">
        <v>63</v>
      </c>
      <c r="J162" s="102" t="s">
        <v>42</v>
      </c>
      <c r="K162" s="101">
        <f t="shared" si="13"/>
        <v>20</v>
      </c>
      <c r="L162" s="103">
        <f t="shared" si="12"/>
        <v>1900</v>
      </c>
      <c r="M162" s="82"/>
      <c r="N162" s="64"/>
      <c r="O162" s="82"/>
      <c r="P162" s="64"/>
      <c r="Q162" s="82"/>
      <c r="R162" s="64"/>
      <c r="S162" s="82"/>
      <c r="T162" s="82"/>
      <c r="U162" s="82"/>
      <c r="V162" s="82"/>
      <c r="W162" s="83"/>
    </row>
    <row r="163" spans="1:23" x14ac:dyDescent="0.25">
      <c r="A163" s="71">
        <v>84</v>
      </c>
      <c r="B163" s="101">
        <v>45</v>
      </c>
      <c r="C163" s="64">
        <v>250</v>
      </c>
      <c r="D163" s="64">
        <f t="shared" si="3"/>
        <v>11250</v>
      </c>
      <c r="E163" s="78">
        <v>44780</v>
      </c>
      <c r="F163" s="79"/>
      <c r="G163" s="80"/>
      <c r="H163" s="80"/>
      <c r="I163" s="64" t="s">
        <v>64</v>
      </c>
      <c r="J163" s="102" t="s">
        <v>43</v>
      </c>
      <c r="K163" s="101">
        <f t="shared" si="13"/>
        <v>45</v>
      </c>
      <c r="L163" s="103">
        <f t="shared" si="12"/>
        <v>11250</v>
      </c>
      <c r="M163" s="82"/>
      <c r="N163" s="64"/>
      <c r="O163" s="82"/>
      <c r="P163" s="64"/>
      <c r="Q163" s="82"/>
      <c r="R163" s="64"/>
      <c r="S163" s="82"/>
      <c r="T163" s="82"/>
      <c r="U163" s="82"/>
      <c r="V163" s="82"/>
      <c r="W163" s="83"/>
    </row>
    <row r="164" spans="1:23" x14ac:dyDescent="0.25">
      <c r="A164" s="71">
        <v>85</v>
      </c>
      <c r="B164" s="101">
        <v>44</v>
      </c>
      <c r="C164" s="64">
        <v>95</v>
      </c>
      <c r="D164" s="64">
        <f t="shared" si="3"/>
        <v>4180</v>
      </c>
      <c r="E164" s="78">
        <v>44780</v>
      </c>
      <c r="F164" s="79"/>
      <c r="G164" s="80"/>
      <c r="H164" s="80"/>
      <c r="I164" s="64" t="s">
        <v>63</v>
      </c>
      <c r="J164" s="102" t="s">
        <v>43</v>
      </c>
      <c r="K164" s="101">
        <f t="shared" si="13"/>
        <v>44</v>
      </c>
      <c r="L164" s="103">
        <f t="shared" si="12"/>
        <v>4180</v>
      </c>
      <c r="M164" s="82"/>
      <c r="N164" s="64"/>
      <c r="O164" s="82"/>
      <c r="P164" s="64"/>
      <c r="Q164" s="82"/>
      <c r="R164" s="64"/>
      <c r="S164" s="82"/>
      <c r="T164" s="82"/>
      <c r="U164" s="82"/>
      <c r="V164" s="82"/>
      <c r="W164" s="83"/>
    </row>
    <row r="165" spans="1:23" x14ac:dyDescent="0.25">
      <c r="A165" s="71">
        <v>86</v>
      </c>
      <c r="B165" s="101">
        <v>110</v>
      </c>
      <c r="C165" s="64">
        <v>250</v>
      </c>
      <c r="D165" s="64">
        <f t="shared" si="3"/>
        <v>27500</v>
      </c>
      <c r="E165" s="78">
        <v>44796</v>
      </c>
      <c r="F165" s="79"/>
      <c r="G165" s="80"/>
      <c r="H165" s="80"/>
      <c r="I165" s="64" t="s">
        <v>64</v>
      </c>
      <c r="J165" s="102" t="s">
        <v>44</v>
      </c>
      <c r="K165" s="101">
        <f t="shared" si="13"/>
        <v>110</v>
      </c>
      <c r="L165" s="103">
        <f t="shared" si="12"/>
        <v>27500</v>
      </c>
      <c r="M165" s="82"/>
      <c r="N165" s="64"/>
      <c r="O165" s="82"/>
      <c r="P165" s="64"/>
      <c r="Q165" s="82"/>
      <c r="R165" s="64"/>
      <c r="S165" s="82"/>
      <c r="T165" s="82"/>
      <c r="U165" s="82"/>
      <c r="V165" s="82"/>
      <c r="W165" s="83"/>
    </row>
    <row r="166" spans="1:23" x14ac:dyDescent="0.25">
      <c r="A166" s="71">
        <v>87</v>
      </c>
      <c r="B166" s="101">
        <v>65</v>
      </c>
      <c r="C166" s="64">
        <v>95</v>
      </c>
      <c r="D166" s="64">
        <f t="shared" si="3"/>
        <v>6175</v>
      </c>
      <c r="E166" s="78">
        <v>44796</v>
      </c>
      <c r="F166" s="79"/>
      <c r="G166" s="80"/>
      <c r="H166" s="80"/>
      <c r="I166" s="64" t="s">
        <v>63</v>
      </c>
      <c r="J166" s="102" t="s">
        <v>44</v>
      </c>
      <c r="K166" s="101">
        <f t="shared" si="13"/>
        <v>65</v>
      </c>
      <c r="L166" s="103">
        <f t="shared" si="12"/>
        <v>6175</v>
      </c>
      <c r="M166" s="82"/>
      <c r="N166" s="64"/>
      <c r="O166" s="82"/>
      <c r="P166" s="64"/>
      <c r="Q166" s="82"/>
      <c r="R166" s="64"/>
      <c r="S166" s="82"/>
      <c r="T166" s="82"/>
      <c r="U166" s="82"/>
      <c r="V166" s="82"/>
      <c r="W166" s="83"/>
    </row>
    <row r="167" spans="1:23" x14ac:dyDescent="0.25">
      <c r="A167" s="71">
        <v>88</v>
      </c>
      <c r="B167" s="101">
        <v>38</v>
      </c>
      <c r="C167" s="64">
        <v>275</v>
      </c>
      <c r="D167" s="64">
        <f t="shared" si="3"/>
        <v>10450</v>
      </c>
      <c r="E167" s="78">
        <v>44805</v>
      </c>
      <c r="F167" s="79"/>
      <c r="G167" s="80"/>
      <c r="H167" s="80"/>
      <c r="I167" s="64" t="s">
        <v>62</v>
      </c>
      <c r="J167" s="102" t="s">
        <v>45</v>
      </c>
      <c r="K167" s="101">
        <f t="shared" si="13"/>
        <v>38</v>
      </c>
      <c r="L167" s="103">
        <f t="shared" si="12"/>
        <v>10450</v>
      </c>
      <c r="M167" s="82"/>
      <c r="N167" s="64"/>
      <c r="O167" s="82"/>
      <c r="P167" s="64"/>
      <c r="Q167" s="82"/>
      <c r="R167" s="64"/>
      <c r="S167" s="82"/>
      <c r="T167" s="82"/>
      <c r="U167" s="82"/>
      <c r="V167" s="82"/>
      <c r="W167" s="83"/>
    </row>
    <row r="168" spans="1:23" x14ac:dyDescent="0.25">
      <c r="A168" s="71">
        <v>89</v>
      </c>
      <c r="B168" s="101">
        <v>22</v>
      </c>
      <c r="C168" s="64">
        <v>95</v>
      </c>
      <c r="D168" s="64">
        <f t="shared" si="3"/>
        <v>2090</v>
      </c>
      <c r="E168" s="78">
        <v>44805</v>
      </c>
      <c r="F168" s="79"/>
      <c r="G168" s="80"/>
      <c r="H168" s="80"/>
      <c r="I168" s="64" t="s">
        <v>63</v>
      </c>
      <c r="J168" s="102" t="s">
        <v>45</v>
      </c>
      <c r="K168" s="101">
        <f t="shared" si="13"/>
        <v>22</v>
      </c>
      <c r="L168" s="103">
        <f t="shared" si="12"/>
        <v>2090</v>
      </c>
      <c r="M168" s="82"/>
      <c r="N168" s="64"/>
      <c r="O168" s="82"/>
      <c r="P168" s="64"/>
      <c r="Q168" s="82"/>
      <c r="R168" s="64"/>
      <c r="S168" s="82"/>
      <c r="T168" s="82"/>
      <c r="U168" s="82"/>
      <c r="V168" s="82"/>
      <c r="W168" s="83"/>
    </row>
    <row r="169" spans="1:23" x14ac:dyDescent="0.25">
      <c r="A169" s="71">
        <v>90</v>
      </c>
      <c r="B169" s="101">
        <v>110</v>
      </c>
      <c r="C169" s="64">
        <v>275</v>
      </c>
      <c r="D169" s="64">
        <f t="shared" si="3"/>
        <v>30250</v>
      </c>
      <c r="E169" s="78">
        <v>44822</v>
      </c>
      <c r="F169" s="79"/>
      <c r="G169" s="80"/>
      <c r="H169" s="80"/>
      <c r="I169" s="64" t="s">
        <v>62</v>
      </c>
      <c r="J169" s="102" t="s">
        <v>46</v>
      </c>
      <c r="K169" s="101">
        <f t="shared" si="13"/>
        <v>110</v>
      </c>
      <c r="L169" s="103">
        <f t="shared" si="12"/>
        <v>30250</v>
      </c>
      <c r="M169" s="82"/>
      <c r="N169" s="64"/>
      <c r="O169" s="82"/>
      <c r="P169" s="64"/>
      <c r="Q169" s="82"/>
      <c r="R169" s="64"/>
      <c r="S169" s="82"/>
      <c r="T169" s="82"/>
      <c r="U169" s="82"/>
      <c r="V169" s="82"/>
      <c r="W169" s="83"/>
    </row>
    <row r="170" spans="1:23" x14ac:dyDescent="0.25">
      <c r="A170" s="71">
        <v>91</v>
      </c>
      <c r="B170" s="101">
        <v>65</v>
      </c>
      <c r="C170" s="64">
        <v>95</v>
      </c>
      <c r="D170" s="64">
        <f t="shared" si="3"/>
        <v>6175</v>
      </c>
      <c r="E170" s="78">
        <v>44822</v>
      </c>
      <c r="F170" s="79"/>
      <c r="G170" s="80"/>
      <c r="H170" s="80"/>
      <c r="I170" s="64" t="s">
        <v>63</v>
      </c>
      <c r="J170" s="102" t="s">
        <v>46</v>
      </c>
      <c r="K170" s="101">
        <f t="shared" si="13"/>
        <v>65</v>
      </c>
      <c r="L170" s="103">
        <f t="shared" si="12"/>
        <v>6175</v>
      </c>
      <c r="M170" s="82"/>
      <c r="N170" s="64"/>
      <c r="O170" s="82"/>
      <c r="P170" s="64"/>
      <c r="Q170" s="82"/>
      <c r="R170" s="64"/>
      <c r="S170" s="82"/>
      <c r="T170" s="82"/>
      <c r="U170" s="82"/>
      <c r="V170" s="82"/>
      <c r="W170" s="83"/>
    </row>
    <row r="171" spans="1:23" x14ac:dyDescent="0.25">
      <c r="A171" s="71">
        <v>92</v>
      </c>
      <c r="B171" s="101">
        <v>38</v>
      </c>
      <c r="C171" s="64">
        <v>275</v>
      </c>
      <c r="D171" s="64">
        <f t="shared" si="3"/>
        <v>10450</v>
      </c>
      <c r="E171" s="78">
        <v>44831</v>
      </c>
      <c r="F171" s="79"/>
      <c r="G171" s="80"/>
      <c r="H171" s="80"/>
      <c r="I171" s="64" t="s">
        <v>62</v>
      </c>
      <c r="J171" s="102" t="s">
        <v>47</v>
      </c>
      <c r="K171" s="101">
        <f t="shared" si="13"/>
        <v>38</v>
      </c>
      <c r="L171" s="103">
        <f t="shared" si="12"/>
        <v>10450</v>
      </c>
      <c r="M171" s="82"/>
      <c r="N171" s="64"/>
      <c r="O171" s="82"/>
      <c r="P171" s="64"/>
      <c r="Q171" s="82"/>
      <c r="R171" s="64"/>
      <c r="S171" s="82"/>
      <c r="T171" s="82"/>
      <c r="U171" s="82"/>
      <c r="V171" s="82"/>
      <c r="W171" s="83"/>
    </row>
    <row r="172" spans="1:23" x14ac:dyDescent="0.25">
      <c r="A172" s="71">
        <v>93</v>
      </c>
      <c r="B172" s="101">
        <v>22</v>
      </c>
      <c r="C172" s="64">
        <v>95</v>
      </c>
      <c r="D172" s="64">
        <f t="shared" si="3"/>
        <v>2090</v>
      </c>
      <c r="E172" s="78">
        <v>44831</v>
      </c>
      <c r="F172" s="79"/>
      <c r="G172" s="80"/>
      <c r="H172" s="80"/>
      <c r="I172" s="64" t="s">
        <v>63</v>
      </c>
      <c r="J172" s="102" t="s">
        <v>47</v>
      </c>
      <c r="K172" s="101">
        <f t="shared" si="13"/>
        <v>22</v>
      </c>
      <c r="L172" s="103">
        <f t="shared" si="12"/>
        <v>2090</v>
      </c>
      <c r="M172" s="82"/>
      <c r="N172" s="64"/>
      <c r="O172" s="82"/>
      <c r="P172" s="64"/>
      <c r="Q172" s="82"/>
      <c r="R172" s="64"/>
      <c r="S172" s="82"/>
      <c r="T172" s="82"/>
      <c r="U172" s="82"/>
      <c r="V172" s="82"/>
      <c r="W172" s="83"/>
    </row>
    <row r="173" spans="1:23" x14ac:dyDescent="0.25">
      <c r="A173" s="71">
        <v>94</v>
      </c>
      <c r="B173" s="101">
        <v>110</v>
      </c>
      <c r="C173" s="64">
        <v>275</v>
      </c>
      <c r="D173" s="64">
        <f t="shared" si="3"/>
        <v>30250</v>
      </c>
      <c r="E173" s="78">
        <v>44844</v>
      </c>
      <c r="F173" s="79"/>
      <c r="G173" s="80"/>
      <c r="H173" s="80"/>
      <c r="I173" s="64" t="s">
        <v>62</v>
      </c>
      <c r="J173" s="102" t="s">
        <v>56</v>
      </c>
      <c r="K173" s="101">
        <f t="shared" si="13"/>
        <v>110</v>
      </c>
      <c r="L173" s="103">
        <f t="shared" si="12"/>
        <v>30250</v>
      </c>
      <c r="M173" s="82"/>
      <c r="N173" s="64"/>
      <c r="O173" s="82"/>
      <c r="P173" s="64"/>
      <c r="Q173" s="82"/>
      <c r="R173" s="64"/>
      <c r="S173" s="82"/>
      <c r="T173" s="82"/>
      <c r="U173" s="82"/>
      <c r="V173" s="82"/>
      <c r="W173" s="83"/>
    </row>
    <row r="174" spans="1:23" x14ac:dyDescent="0.25">
      <c r="A174" s="71">
        <v>95</v>
      </c>
      <c r="B174" s="101">
        <v>65</v>
      </c>
      <c r="C174" s="64">
        <v>95</v>
      </c>
      <c r="D174" s="64">
        <f t="shared" si="3"/>
        <v>6175</v>
      </c>
      <c r="E174" s="78">
        <v>44844</v>
      </c>
      <c r="F174" s="79"/>
      <c r="G174" s="80"/>
      <c r="H174" s="80"/>
      <c r="I174" s="64" t="s">
        <v>63</v>
      </c>
      <c r="J174" s="102" t="s">
        <v>56</v>
      </c>
      <c r="K174" s="101">
        <f t="shared" si="13"/>
        <v>65</v>
      </c>
      <c r="L174" s="103">
        <f t="shared" si="12"/>
        <v>6175</v>
      </c>
      <c r="M174" s="82"/>
      <c r="N174" s="64"/>
      <c r="O174" s="82"/>
      <c r="P174" s="64"/>
      <c r="Q174" s="82"/>
      <c r="R174" s="64"/>
      <c r="S174" s="82"/>
      <c r="T174" s="82"/>
      <c r="U174" s="82"/>
      <c r="V174" s="82"/>
      <c r="W174" s="83"/>
    </row>
    <row r="175" spans="1:23" x14ac:dyDescent="0.25">
      <c r="A175" s="71">
        <v>96</v>
      </c>
      <c r="B175" s="101">
        <v>20</v>
      </c>
      <c r="C175" s="64">
        <v>95</v>
      </c>
      <c r="D175" s="64">
        <f t="shared" si="3"/>
        <v>1900</v>
      </c>
      <c r="E175" s="78">
        <v>44878</v>
      </c>
      <c r="F175" s="79"/>
      <c r="G175" s="80"/>
      <c r="H175" s="80"/>
      <c r="I175" s="64" t="s">
        <v>63</v>
      </c>
      <c r="J175" s="102" t="s">
        <v>42</v>
      </c>
      <c r="K175" s="101">
        <f t="shared" si="13"/>
        <v>20</v>
      </c>
      <c r="L175" s="103">
        <f t="shared" si="12"/>
        <v>1900</v>
      </c>
      <c r="M175" s="82"/>
      <c r="N175" s="64"/>
      <c r="O175" s="82"/>
      <c r="P175" s="64"/>
      <c r="Q175" s="82"/>
      <c r="R175" s="64"/>
      <c r="S175" s="82"/>
      <c r="T175" s="82"/>
      <c r="U175" s="82"/>
      <c r="V175" s="82"/>
      <c r="W175" s="83"/>
    </row>
    <row r="176" spans="1:23" x14ac:dyDescent="0.25">
      <c r="A176" s="71">
        <v>97</v>
      </c>
      <c r="B176" s="101">
        <v>20</v>
      </c>
      <c r="C176" s="64">
        <v>95</v>
      </c>
      <c r="D176" s="64">
        <f t="shared" si="3"/>
        <v>1900</v>
      </c>
      <c r="E176" s="78">
        <v>44912</v>
      </c>
      <c r="F176" s="79"/>
      <c r="G176" s="80"/>
      <c r="H176" s="80"/>
      <c r="I176" s="64" t="s">
        <v>63</v>
      </c>
      <c r="J176" s="102" t="s">
        <v>42</v>
      </c>
      <c r="K176" s="101">
        <f t="shared" si="13"/>
        <v>20</v>
      </c>
      <c r="L176" s="103">
        <f t="shared" si="12"/>
        <v>1900</v>
      </c>
      <c r="M176" s="82"/>
      <c r="N176" s="64"/>
      <c r="O176" s="82"/>
      <c r="P176" s="64"/>
      <c r="Q176" s="82"/>
      <c r="R176" s="64"/>
      <c r="S176" s="82"/>
      <c r="T176" s="82"/>
      <c r="U176" s="82"/>
      <c r="V176" s="82"/>
      <c r="W176" s="83"/>
    </row>
    <row r="177" spans="1:23" x14ac:dyDescent="0.25">
      <c r="A177" s="71">
        <v>98</v>
      </c>
      <c r="B177" s="101">
        <v>22</v>
      </c>
      <c r="C177" s="64">
        <v>95</v>
      </c>
      <c r="D177" s="64">
        <f t="shared" si="3"/>
        <v>2090</v>
      </c>
      <c r="E177" s="78">
        <v>44925</v>
      </c>
      <c r="F177" s="79"/>
      <c r="G177" s="80"/>
      <c r="H177" s="80"/>
      <c r="I177" s="64" t="s">
        <v>63</v>
      </c>
      <c r="J177" s="102" t="s">
        <v>42</v>
      </c>
      <c r="K177" s="101">
        <f t="shared" si="13"/>
        <v>22</v>
      </c>
      <c r="L177" s="103">
        <f t="shared" si="12"/>
        <v>2090</v>
      </c>
      <c r="M177" s="82"/>
      <c r="N177" s="64"/>
      <c r="O177" s="82"/>
      <c r="P177" s="64"/>
      <c r="Q177" s="82"/>
      <c r="R177" s="64"/>
      <c r="S177" s="82"/>
      <c r="T177" s="82"/>
      <c r="U177" s="82"/>
      <c r="V177" s="82"/>
      <c r="W177" s="83"/>
    </row>
    <row r="178" spans="1:23" x14ac:dyDescent="0.25">
      <c r="A178" s="71">
        <v>99</v>
      </c>
      <c r="B178" s="101">
        <v>55</v>
      </c>
      <c r="C178" s="64">
        <v>95</v>
      </c>
      <c r="D178" s="64">
        <f t="shared" si="3"/>
        <v>5225</v>
      </c>
      <c r="E178" s="78">
        <v>44929</v>
      </c>
      <c r="F178" s="79"/>
      <c r="G178" s="80"/>
      <c r="H178" s="80"/>
      <c r="I178" s="64" t="s">
        <v>63</v>
      </c>
      <c r="J178" s="102" t="s">
        <v>42</v>
      </c>
      <c r="K178" s="101">
        <f t="shared" si="13"/>
        <v>55</v>
      </c>
      <c r="L178" s="103">
        <f t="shared" si="12"/>
        <v>5225</v>
      </c>
      <c r="M178" s="82"/>
      <c r="N178" s="64"/>
      <c r="O178" s="82"/>
      <c r="P178" s="64"/>
      <c r="Q178" s="82"/>
      <c r="R178" s="64"/>
      <c r="S178" s="82"/>
      <c r="T178" s="82"/>
      <c r="U178" s="82"/>
      <c r="V178" s="82"/>
      <c r="W178" s="83"/>
    </row>
    <row r="179" spans="1:23" x14ac:dyDescent="0.25">
      <c r="A179" s="71">
        <v>100</v>
      </c>
      <c r="B179" s="101">
        <v>40</v>
      </c>
      <c r="C179" s="64">
        <v>95</v>
      </c>
      <c r="D179" s="64">
        <f t="shared" si="3"/>
        <v>3800</v>
      </c>
      <c r="E179" s="78">
        <v>44999</v>
      </c>
      <c r="F179" s="79"/>
      <c r="G179" s="80"/>
      <c r="H179" s="80"/>
      <c r="I179" s="64" t="s">
        <v>63</v>
      </c>
      <c r="J179" s="102" t="s">
        <v>42</v>
      </c>
      <c r="K179" s="101">
        <f t="shared" si="13"/>
        <v>40</v>
      </c>
      <c r="L179" s="103">
        <f t="shared" si="12"/>
        <v>3800</v>
      </c>
      <c r="M179" s="82"/>
      <c r="N179" s="64"/>
      <c r="O179" s="82"/>
      <c r="P179" s="64"/>
      <c r="Q179" s="82"/>
      <c r="R179" s="64"/>
      <c r="S179" s="82"/>
      <c r="T179" s="82"/>
      <c r="U179" s="82"/>
      <c r="V179" s="82"/>
      <c r="W179" s="83"/>
    </row>
    <row r="180" spans="1:23" x14ac:dyDescent="0.25">
      <c r="A180" s="71">
        <v>101</v>
      </c>
      <c r="B180" s="101">
        <v>20</v>
      </c>
      <c r="C180" s="64">
        <v>105</v>
      </c>
      <c r="D180" s="64">
        <f t="shared" si="3"/>
        <v>2100</v>
      </c>
      <c r="E180" s="78">
        <v>45127</v>
      </c>
      <c r="F180" s="79"/>
      <c r="G180" s="80"/>
      <c r="H180" s="80"/>
      <c r="I180" s="64" t="s">
        <v>63</v>
      </c>
      <c r="J180" s="102" t="s">
        <v>97</v>
      </c>
      <c r="K180" s="101">
        <f t="shared" si="13"/>
        <v>20</v>
      </c>
      <c r="L180" s="65">
        <f t="shared" si="12"/>
        <v>2100</v>
      </c>
      <c r="M180" s="82"/>
      <c r="N180" s="64"/>
      <c r="O180" s="82"/>
      <c r="P180" s="64"/>
      <c r="Q180" s="82"/>
      <c r="R180" s="64"/>
      <c r="S180" s="82"/>
      <c r="T180" s="82"/>
      <c r="U180" s="82"/>
      <c r="V180" s="82"/>
      <c r="W180" s="83"/>
    </row>
    <row r="181" spans="1:23" x14ac:dyDescent="0.25">
      <c r="A181" s="71">
        <v>102</v>
      </c>
      <c r="B181" s="101"/>
      <c r="C181" s="64"/>
      <c r="D181" s="64">
        <f t="shared" si="3"/>
        <v>0</v>
      </c>
      <c r="E181" s="78"/>
      <c r="F181" s="79"/>
      <c r="G181" s="80"/>
      <c r="H181" s="80"/>
      <c r="I181" s="64"/>
      <c r="J181" s="102"/>
      <c r="K181" s="101">
        <f t="shared" si="13"/>
        <v>0</v>
      </c>
      <c r="L181" s="65">
        <f t="shared" si="12"/>
        <v>0</v>
      </c>
      <c r="M181" s="82"/>
      <c r="N181" s="64"/>
      <c r="O181" s="82"/>
      <c r="P181" s="64"/>
      <c r="Q181" s="82"/>
      <c r="R181" s="64"/>
      <c r="S181" s="82"/>
      <c r="T181" s="82"/>
      <c r="U181" s="82"/>
      <c r="V181" s="82"/>
      <c r="W181" s="83"/>
    </row>
    <row r="182" spans="1:23" x14ac:dyDescent="0.25">
      <c r="A182" s="71">
        <v>103</v>
      </c>
      <c r="B182" s="101"/>
      <c r="C182" s="64"/>
      <c r="D182" s="64">
        <f t="shared" si="3"/>
        <v>0</v>
      </c>
      <c r="E182" s="78"/>
      <c r="F182" s="79"/>
      <c r="G182" s="80"/>
      <c r="H182" s="80"/>
      <c r="I182" s="64"/>
      <c r="J182" s="102"/>
      <c r="K182" s="101">
        <f t="shared" si="13"/>
        <v>0</v>
      </c>
      <c r="L182" s="65">
        <f t="shared" si="12"/>
        <v>0</v>
      </c>
      <c r="M182" s="82"/>
      <c r="N182" s="64"/>
      <c r="O182" s="82"/>
      <c r="P182" s="64"/>
      <c r="Q182" s="82"/>
      <c r="R182" s="64"/>
      <c r="S182" s="82"/>
      <c r="T182" s="82"/>
      <c r="U182" s="82"/>
      <c r="V182" s="82"/>
      <c r="W182" s="83"/>
    </row>
    <row r="183" spans="1:23" x14ac:dyDescent="0.25">
      <c r="A183" s="71">
        <v>104</v>
      </c>
      <c r="B183" s="101"/>
      <c r="C183" s="64"/>
      <c r="D183" s="64">
        <f t="shared" si="3"/>
        <v>0</v>
      </c>
      <c r="E183" s="78"/>
      <c r="F183" s="79"/>
      <c r="G183" s="80"/>
      <c r="H183" s="80"/>
      <c r="I183" s="64"/>
      <c r="J183" s="102"/>
      <c r="K183" s="101">
        <f t="shared" si="13"/>
        <v>0</v>
      </c>
      <c r="L183" s="65">
        <f t="shared" si="12"/>
        <v>0</v>
      </c>
      <c r="M183" s="82"/>
      <c r="N183" s="64"/>
      <c r="O183" s="82"/>
      <c r="P183" s="64"/>
      <c r="Q183" s="82"/>
      <c r="R183" s="64"/>
      <c r="S183" s="82"/>
      <c r="T183" s="82"/>
      <c r="U183" s="82"/>
      <c r="V183" s="82"/>
      <c r="W183" s="83"/>
    </row>
    <row r="184" spans="1:23" x14ac:dyDescent="0.25">
      <c r="A184" s="71"/>
      <c r="B184" s="101"/>
      <c r="C184" s="64"/>
      <c r="D184" s="64"/>
      <c r="E184" s="78"/>
      <c r="F184" s="79"/>
      <c r="G184" s="80"/>
      <c r="H184" s="80"/>
      <c r="I184" s="64"/>
      <c r="J184" s="102"/>
      <c r="K184" s="101">
        <f t="shared" si="13"/>
        <v>0</v>
      </c>
      <c r="L184" s="65">
        <f t="shared" si="12"/>
        <v>0</v>
      </c>
      <c r="M184" s="82"/>
      <c r="N184" s="64"/>
      <c r="O184" s="82"/>
      <c r="P184" s="64"/>
      <c r="Q184" s="82"/>
      <c r="R184" s="64"/>
      <c r="S184" s="82"/>
      <c r="T184" s="82"/>
      <c r="U184" s="82"/>
      <c r="V184" s="82"/>
      <c r="W184" s="83"/>
    </row>
    <row r="185" spans="1:23" x14ac:dyDescent="0.25">
      <c r="A185" s="71"/>
      <c r="B185" s="101"/>
      <c r="C185" s="64"/>
      <c r="D185" s="64"/>
      <c r="E185" s="78"/>
      <c r="F185" s="79"/>
      <c r="G185" s="80"/>
      <c r="H185" s="80"/>
      <c r="I185" s="64"/>
      <c r="J185" s="102"/>
      <c r="K185" s="101">
        <f t="shared" si="13"/>
        <v>0</v>
      </c>
      <c r="L185" s="65">
        <f t="shared" si="12"/>
        <v>0</v>
      </c>
      <c r="M185" s="82"/>
      <c r="N185" s="64"/>
      <c r="O185" s="82"/>
      <c r="P185" s="64"/>
      <c r="Q185" s="82"/>
      <c r="R185" s="64"/>
      <c r="S185" s="82"/>
      <c r="T185" s="82"/>
      <c r="U185" s="82"/>
      <c r="V185" s="82"/>
      <c r="W185" s="83"/>
    </row>
    <row r="186" spans="1:23" x14ac:dyDescent="0.25">
      <c r="A186" s="71"/>
      <c r="B186" s="101"/>
      <c r="C186" s="64"/>
      <c r="D186" s="64"/>
      <c r="E186" s="78"/>
      <c r="F186" s="79"/>
      <c r="G186" s="80"/>
      <c r="H186" s="80"/>
      <c r="I186" s="64"/>
      <c r="J186" s="102"/>
      <c r="K186" s="101">
        <f t="shared" si="13"/>
        <v>0</v>
      </c>
      <c r="L186" s="65">
        <f t="shared" si="12"/>
        <v>0</v>
      </c>
      <c r="M186" s="82"/>
      <c r="N186" s="64"/>
      <c r="O186" s="82"/>
      <c r="P186" s="64"/>
      <c r="Q186" s="82"/>
      <c r="R186" s="64"/>
      <c r="S186" s="82"/>
      <c r="T186" s="82"/>
      <c r="U186" s="82"/>
      <c r="V186" s="82"/>
      <c r="W186" s="83"/>
    </row>
    <row r="187" spans="1:23" x14ac:dyDescent="0.25">
      <c r="A187" s="71"/>
      <c r="B187" s="101"/>
      <c r="C187" s="64"/>
      <c r="D187" s="64"/>
      <c r="E187" s="78"/>
      <c r="F187" s="79"/>
      <c r="G187" s="80"/>
      <c r="H187" s="80"/>
      <c r="I187" s="64"/>
      <c r="J187" s="102"/>
      <c r="K187" s="101">
        <f t="shared" si="13"/>
        <v>0</v>
      </c>
      <c r="L187" s="65">
        <f t="shared" si="12"/>
        <v>0</v>
      </c>
      <c r="M187" s="82"/>
      <c r="N187" s="64"/>
      <c r="O187" s="82"/>
      <c r="P187" s="64"/>
      <c r="Q187" s="82"/>
      <c r="R187" s="64"/>
      <c r="S187" s="82"/>
      <c r="T187" s="82"/>
      <c r="U187" s="82"/>
      <c r="V187" s="82"/>
      <c r="W187" s="83"/>
    </row>
    <row r="188" spans="1:23" x14ac:dyDescent="0.25">
      <c r="A188" s="71"/>
      <c r="B188" s="101"/>
      <c r="C188" s="64"/>
      <c r="D188" s="64"/>
      <c r="E188" s="78"/>
      <c r="F188" s="79"/>
      <c r="G188" s="80"/>
      <c r="H188" s="80"/>
      <c r="I188" s="64"/>
      <c r="J188" s="102"/>
      <c r="K188" s="101">
        <f t="shared" si="13"/>
        <v>0</v>
      </c>
      <c r="L188" s="65">
        <f t="shared" si="12"/>
        <v>0</v>
      </c>
      <c r="M188" s="82"/>
      <c r="N188" s="64"/>
      <c r="O188" s="82"/>
      <c r="P188" s="64"/>
      <c r="Q188" s="82"/>
      <c r="R188" s="64"/>
      <c r="S188" s="82"/>
      <c r="T188" s="82"/>
      <c r="U188" s="82"/>
      <c r="V188" s="82"/>
      <c r="W188" s="83"/>
    </row>
    <row r="189" spans="1:23" x14ac:dyDescent="0.25">
      <c r="A189" s="71"/>
      <c r="B189" s="101"/>
      <c r="C189" s="64"/>
      <c r="D189" s="64"/>
      <c r="E189" s="78"/>
      <c r="F189" s="79"/>
      <c r="G189" s="80"/>
      <c r="H189" s="80"/>
      <c r="I189" s="64"/>
      <c r="J189" s="102"/>
      <c r="K189" s="101">
        <f t="shared" si="13"/>
        <v>0</v>
      </c>
      <c r="L189" s="65">
        <f t="shared" si="12"/>
        <v>0</v>
      </c>
      <c r="M189" s="82"/>
      <c r="N189" s="64"/>
      <c r="O189" s="82"/>
      <c r="P189" s="64"/>
      <c r="Q189" s="82"/>
      <c r="R189" s="64"/>
      <c r="S189" s="82"/>
      <c r="T189" s="82"/>
      <c r="U189" s="82"/>
      <c r="V189" s="82"/>
      <c r="W189" s="83"/>
    </row>
    <row r="190" spans="1:23" x14ac:dyDescent="0.25">
      <c r="A190" s="71"/>
      <c r="B190" s="101"/>
      <c r="C190" s="64"/>
      <c r="D190" s="64"/>
      <c r="E190" s="78"/>
      <c r="F190" s="79"/>
      <c r="G190" s="80"/>
      <c r="H190" s="80"/>
      <c r="I190" s="64"/>
      <c r="J190" s="102"/>
      <c r="K190" s="101">
        <f t="shared" si="13"/>
        <v>0</v>
      </c>
      <c r="L190" s="65">
        <f t="shared" si="12"/>
        <v>0</v>
      </c>
      <c r="M190" s="82"/>
      <c r="N190" s="64"/>
      <c r="O190" s="82"/>
      <c r="P190" s="64"/>
      <c r="Q190" s="82"/>
      <c r="R190" s="64"/>
      <c r="S190" s="82"/>
      <c r="T190" s="82"/>
      <c r="U190" s="82"/>
      <c r="V190" s="82"/>
      <c r="W190" s="83"/>
    </row>
    <row r="191" spans="1:23" x14ac:dyDescent="0.25">
      <c r="A191" s="71"/>
      <c r="B191" s="101"/>
      <c r="C191" s="64"/>
      <c r="D191" s="64"/>
      <c r="E191" s="78"/>
      <c r="F191" s="79"/>
      <c r="G191" s="80"/>
      <c r="H191" s="80"/>
      <c r="I191" s="64"/>
      <c r="J191" s="102"/>
      <c r="K191" s="101">
        <f t="shared" si="13"/>
        <v>0</v>
      </c>
      <c r="L191" s="65">
        <f t="shared" si="12"/>
        <v>0</v>
      </c>
      <c r="M191" s="82"/>
      <c r="N191" s="64"/>
      <c r="O191" s="82"/>
      <c r="P191" s="64"/>
      <c r="Q191" s="82"/>
      <c r="R191" s="64"/>
      <c r="S191" s="82"/>
      <c r="T191" s="82"/>
      <c r="U191" s="82"/>
      <c r="V191" s="82"/>
      <c r="W191" s="83"/>
    </row>
    <row r="192" spans="1:23" x14ac:dyDescent="0.25">
      <c r="A192" s="71"/>
      <c r="B192" s="101"/>
      <c r="C192" s="64"/>
      <c r="D192" s="64"/>
      <c r="E192" s="78"/>
      <c r="F192" s="79"/>
      <c r="G192" s="80"/>
      <c r="H192" s="80"/>
      <c r="I192" s="64"/>
      <c r="J192" s="102"/>
      <c r="K192" s="101">
        <f t="shared" si="13"/>
        <v>0</v>
      </c>
      <c r="L192" s="65">
        <f t="shared" si="12"/>
        <v>0</v>
      </c>
      <c r="M192" s="82"/>
      <c r="N192" s="64"/>
      <c r="O192" s="82"/>
      <c r="P192" s="64"/>
      <c r="Q192" s="82"/>
      <c r="R192" s="64"/>
      <c r="S192" s="82"/>
      <c r="T192" s="82"/>
      <c r="U192" s="82"/>
      <c r="V192" s="82"/>
      <c r="W192" s="83"/>
    </row>
    <row r="193" spans="1:23" x14ac:dyDescent="0.25">
      <c r="A193" s="71"/>
      <c r="B193" s="101"/>
      <c r="C193" s="64"/>
      <c r="D193" s="64"/>
      <c r="E193" s="78"/>
      <c r="F193" s="79"/>
      <c r="G193" s="80"/>
      <c r="H193" s="80"/>
      <c r="I193" s="64"/>
      <c r="J193" s="102"/>
      <c r="K193" s="101">
        <f t="shared" si="13"/>
        <v>0</v>
      </c>
      <c r="L193" s="65">
        <f t="shared" si="12"/>
        <v>0</v>
      </c>
      <c r="M193" s="82"/>
      <c r="N193" s="64"/>
      <c r="O193" s="82"/>
      <c r="P193" s="64"/>
      <c r="Q193" s="82"/>
      <c r="R193" s="64"/>
      <c r="S193" s="82"/>
      <c r="T193" s="82"/>
      <c r="U193" s="82"/>
      <c r="V193" s="82"/>
      <c r="W193" s="83"/>
    </row>
    <row r="194" spans="1:23" x14ac:dyDescent="0.25">
      <c r="A194" s="71"/>
      <c r="B194" s="101"/>
      <c r="C194" s="64"/>
      <c r="D194" s="64"/>
      <c r="E194" s="78"/>
      <c r="F194" s="79"/>
      <c r="G194" s="80"/>
      <c r="H194" s="80"/>
      <c r="I194" s="64"/>
      <c r="J194" s="102"/>
      <c r="K194" s="101">
        <f t="shared" si="13"/>
        <v>0</v>
      </c>
      <c r="L194" s="65">
        <f t="shared" si="12"/>
        <v>0</v>
      </c>
      <c r="M194" s="82"/>
      <c r="N194" s="64"/>
      <c r="O194" s="82"/>
      <c r="P194" s="64"/>
      <c r="Q194" s="82"/>
      <c r="R194" s="64"/>
      <c r="S194" s="82"/>
      <c r="T194" s="82"/>
      <c r="U194" s="82"/>
      <c r="V194" s="82"/>
      <c r="W194" s="83"/>
    </row>
    <row r="195" spans="1:23" x14ac:dyDescent="0.25">
      <c r="A195" s="71"/>
      <c r="B195" s="101"/>
      <c r="C195" s="64"/>
      <c r="D195" s="64"/>
      <c r="E195" s="78"/>
      <c r="F195" s="79"/>
      <c r="G195" s="80"/>
      <c r="H195" s="80"/>
      <c r="I195" s="64"/>
      <c r="J195" s="102"/>
      <c r="K195" s="101">
        <f t="shared" si="13"/>
        <v>0</v>
      </c>
      <c r="L195" s="65">
        <f t="shared" si="12"/>
        <v>0</v>
      </c>
      <c r="M195" s="82"/>
      <c r="N195" s="64"/>
      <c r="O195" s="82"/>
      <c r="P195" s="64"/>
      <c r="Q195" s="82"/>
      <c r="R195" s="64"/>
      <c r="S195" s="82"/>
      <c r="T195" s="82"/>
      <c r="U195" s="82"/>
      <c r="V195" s="82"/>
      <c r="W195" s="83"/>
    </row>
    <row r="196" spans="1:23" x14ac:dyDescent="0.25">
      <c r="A196" s="71"/>
      <c r="B196" s="101"/>
      <c r="C196" s="64"/>
      <c r="D196" s="64"/>
      <c r="E196" s="78"/>
      <c r="F196" s="79"/>
      <c r="G196" s="80"/>
      <c r="H196" s="80"/>
      <c r="I196" s="64"/>
      <c r="J196" s="102"/>
      <c r="K196" s="101">
        <f t="shared" si="13"/>
        <v>0</v>
      </c>
      <c r="L196" s="65">
        <f t="shared" si="12"/>
        <v>0</v>
      </c>
      <c r="M196" s="82"/>
      <c r="N196" s="64"/>
      <c r="O196" s="82"/>
      <c r="P196" s="64"/>
      <c r="Q196" s="82"/>
      <c r="R196" s="64"/>
      <c r="S196" s="82"/>
      <c r="T196" s="82"/>
      <c r="U196" s="82"/>
      <c r="V196" s="82"/>
      <c r="W196" s="83"/>
    </row>
    <row r="197" spans="1:23" x14ac:dyDescent="0.25">
      <c r="A197" s="71"/>
      <c r="B197" s="101"/>
      <c r="C197" s="64"/>
      <c r="D197" s="64"/>
      <c r="E197" s="78"/>
      <c r="F197" s="79"/>
      <c r="G197" s="80"/>
      <c r="H197" s="80"/>
      <c r="I197" s="64"/>
      <c r="J197" s="102"/>
      <c r="K197" s="101">
        <f t="shared" si="13"/>
        <v>0</v>
      </c>
      <c r="L197" s="65">
        <f t="shared" si="12"/>
        <v>0</v>
      </c>
      <c r="M197" s="82"/>
      <c r="N197" s="64"/>
      <c r="O197" s="82"/>
      <c r="P197" s="64"/>
      <c r="Q197" s="82"/>
      <c r="R197" s="64"/>
      <c r="S197" s="82"/>
      <c r="T197" s="82"/>
      <c r="U197" s="82"/>
      <c r="V197" s="82"/>
      <c r="W197" s="83"/>
    </row>
    <row r="198" spans="1:23" x14ac:dyDescent="0.25">
      <c r="A198" s="71">
        <v>105</v>
      </c>
      <c r="B198" s="101"/>
      <c r="C198" s="64"/>
      <c r="D198" s="64">
        <f t="shared" si="3"/>
        <v>0</v>
      </c>
      <c r="E198" s="78"/>
      <c r="F198" s="79"/>
      <c r="G198" s="80"/>
      <c r="H198" s="80"/>
      <c r="I198" s="64"/>
      <c r="J198" s="102"/>
      <c r="K198" s="101">
        <f t="shared" si="13"/>
        <v>0</v>
      </c>
      <c r="L198" s="65">
        <f t="shared" si="12"/>
        <v>0</v>
      </c>
      <c r="M198" s="82"/>
      <c r="N198" s="64"/>
      <c r="O198" s="82"/>
      <c r="P198" s="64"/>
      <c r="Q198" s="82"/>
      <c r="R198" s="64"/>
      <c r="S198" s="82"/>
      <c r="T198" s="82"/>
      <c r="U198" s="82"/>
      <c r="V198" s="82"/>
      <c r="W198" s="83"/>
    </row>
    <row r="199" spans="1:23" x14ac:dyDescent="0.25">
      <c r="A199" s="71">
        <v>106</v>
      </c>
      <c r="B199" s="101"/>
      <c r="C199" s="64"/>
      <c r="D199" s="64">
        <f t="shared" si="3"/>
        <v>0</v>
      </c>
      <c r="E199" s="78"/>
      <c r="F199" s="79"/>
      <c r="G199" s="80"/>
      <c r="H199" s="80"/>
      <c r="I199" s="64"/>
      <c r="J199" s="102"/>
      <c r="K199" s="101">
        <f t="shared" si="13"/>
        <v>0</v>
      </c>
      <c r="L199" s="65">
        <f t="shared" si="12"/>
        <v>0</v>
      </c>
      <c r="M199" s="82"/>
      <c r="N199" s="64"/>
      <c r="O199" s="82"/>
      <c r="P199" s="64"/>
      <c r="Q199" s="82"/>
      <c r="R199" s="64"/>
      <c r="S199" s="82"/>
      <c r="T199" s="82"/>
      <c r="U199" s="82"/>
      <c r="V199" s="82"/>
      <c r="W199" s="83"/>
    </row>
    <row r="200" spans="1:23" x14ac:dyDescent="0.25">
      <c r="A200" s="71">
        <v>107</v>
      </c>
      <c r="B200" s="104">
        <v>5</v>
      </c>
      <c r="C200" s="64">
        <v>250</v>
      </c>
      <c r="D200" s="64">
        <f t="shared" si="3"/>
        <v>1250</v>
      </c>
      <c r="E200" s="78">
        <v>44793</v>
      </c>
      <c r="F200" s="79"/>
      <c r="G200" s="80"/>
      <c r="H200" s="80"/>
      <c r="I200" s="64" t="s">
        <v>64</v>
      </c>
      <c r="J200" s="105" t="s">
        <v>36</v>
      </c>
      <c r="K200" s="82"/>
      <c r="L200" s="82"/>
      <c r="M200" s="82"/>
      <c r="N200" s="64"/>
      <c r="O200" s="82"/>
      <c r="P200" s="64"/>
      <c r="Q200" s="105">
        <f t="shared" ref="Q200:Q231" si="14">B200</f>
        <v>5</v>
      </c>
      <c r="R200" s="68">
        <f t="shared" ref="R200:R231" si="15">D200</f>
        <v>1250</v>
      </c>
      <c r="S200" s="82"/>
      <c r="T200" s="82"/>
      <c r="U200" s="82"/>
      <c r="V200" s="82"/>
      <c r="W200" s="83"/>
    </row>
    <row r="201" spans="1:23" x14ac:dyDescent="0.25">
      <c r="A201" s="71">
        <v>108</v>
      </c>
      <c r="B201" s="104">
        <v>5</v>
      </c>
      <c r="C201" s="64">
        <v>95</v>
      </c>
      <c r="D201" s="64">
        <f t="shared" si="3"/>
        <v>475</v>
      </c>
      <c r="E201" s="78">
        <v>44793</v>
      </c>
      <c r="F201" s="79"/>
      <c r="G201" s="80"/>
      <c r="H201" s="80"/>
      <c r="I201" s="64" t="s">
        <v>63</v>
      </c>
      <c r="J201" s="105" t="s">
        <v>36</v>
      </c>
      <c r="K201" s="82"/>
      <c r="L201" s="82"/>
      <c r="M201" s="82"/>
      <c r="N201" s="64"/>
      <c r="O201" s="82"/>
      <c r="P201" s="64"/>
      <c r="Q201" s="105">
        <f t="shared" si="14"/>
        <v>5</v>
      </c>
      <c r="R201" s="68">
        <f t="shared" si="15"/>
        <v>475</v>
      </c>
      <c r="S201" s="82"/>
      <c r="T201" s="82"/>
      <c r="U201" s="82"/>
      <c r="V201" s="82"/>
      <c r="W201" s="83"/>
    </row>
    <row r="202" spans="1:23" x14ac:dyDescent="0.25">
      <c r="A202" s="71">
        <v>109</v>
      </c>
      <c r="B202" s="104">
        <v>20</v>
      </c>
      <c r="C202" s="64">
        <v>250</v>
      </c>
      <c r="D202" s="64">
        <f t="shared" si="3"/>
        <v>5000</v>
      </c>
      <c r="E202" s="78">
        <v>44798</v>
      </c>
      <c r="F202" s="79"/>
      <c r="G202" s="80"/>
      <c r="H202" s="80"/>
      <c r="I202" s="64" t="s">
        <v>64</v>
      </c>
      <c r="J202" s="105" t="s">
        <v>36</v>
      </c>
      <c r="K202" s="82"/>
      <c r="L202" s="82"/>
      <c r="M202" s="82"/>
      <c r="N202" s="64"/>
      <c r="O202" s="82"/>
      <c r="P202" s="64"/>
      <c r="Q202" s="105">
        <f t="shared" si="14"/>
        <v>20</v>
      </c>
      <c r="R202" s="68">
        <f t="shared" si="15"/>
        <v>5000</v>
      </c>
      <c r="S202" s="82"/>
      <c r="T202" s="82"/>
      <c r="U202" s="82"/>
      <c r="V202" s="82"/>
      <c r="W202" s="83"/>
    </row>
    <row r="203" spans="1:23" x14ac:dyDescent="0.25">
      <c r="A203" s="71">
        <v>110</v>
      </c>
      <c r="B203" s="104">
        <v>20</v>
      </c>
      <c r="C203" s="64">
        <v>95</v>
      </c>
      <c r="D203" s="64">
        <f t="shared" si="3"/>
        <v>1900</v>
      </c>
      <c r="E203" s="78">
        <v>44798</v>
      </c>
      <c r="F203" s="79"/>
      <c r="G203" s="80"/>
      <c r="H203" s="80"/>
      <c r="I203" s="64" t="s">
        <v>63</v>
      </c>
      <c r="J203" s="105" t="s">
        <v>36</v>
      </c>
      <c r="K203" s="82"/>
      <c r="L203" s="82"/>
      <c r="M203" s="82"/>
      <c r="N203" s="64"/>
      <c r="O203" s="82"/>
      <c r="P203" s="64"/>
      <c r="Q203" s="105">
        <f t="shared" si="14"/>
        <v>20</v>
      </c>
      <c r="R203" s="68">
        <f t="shared" si="15"/>
        <v>1900</v>
      </c>
      <c r="S203" s="82"/>
      <c r="T203" s="82"/>
      <c r="U203" s="82"/>
      <c r="V203" s="82"/>
      <c r="W203" s="83"/>
    </row>
    <row r="204" spans="1:23" x14ac:dyDescent="0.25">
      <c r="A204" s="71">
        <v>111</v>
      </c>
      <c r="B204" s="104">
        <v>20</v>
      </c>
      <c r="C204" s="64">
        <v>275</v>
      </c>
      <c r="D204" s="64">
        <f t="shared" si="3"/>
        <v>5500</v>
      </c>
      <c r="E204" s="78">
        <v>44847</v>
      </c>
      <c r="F204" s="79"/>
      <c r="G204" s="80"/>
      <c r="H204" s="80"/>
      <c r="I204" s="64" t="s">
        <v>62</v>
      </c>
      <c r="J204" s="105" t="s">
        <v>36</v>
      </c>
      <c r="K204" s="82"/>
      <c r="L204" s="82"/>
      <c r="M204" s="82"/>
      <c r="N204" s="64"/>
      <c r="O204" s="82"/>
      <c r="P204" s="64"/>
      <c r="Q204" s="105">
        <f t="shared" si="14"/>
        <v>20</v>
      </c>
      <c r="R204" s="68">
        <f t="shared" si="15"/>
        <v>5500</v>
      </c>
      <c r="S204" s="82"/>
      <c r="T204" s="82"/>
      <c r="U204" s="82"/>
      <c r="V204" s="82"/>
      <c r="W204" s="83"/>
    </row>
    <row r="205" spans="1:23" x14ac:dyDescent="0.25">
      <c r="A205" s="71">
        <v>112</v>
      </c>
      <c r="B205" s="104">
        <v>20</v>
      </c>
      <c r="C205" s="64">
        <v>95</v>
      </c>
      <c r="D205" s="64">
        <f t="shared" si="3"/>
        <v>1900</v>
      </c>
      <c r="E205" s="78">
        <v>44847</v>
      </c>
      <c r="F205" s="79"/>
      <c r="G205" s="80"/>
      <c r="H205" s="80"/>
      <c r="I205" s="64" t="s">
        <v>63</v>
      </c>
      <c r="J205" s="105" t="s">
        <v>36</v>
      </c>
      <c r="K205" s="82"/>
      <c r="L205" s="82"/>
      <c r="M205" s="82"/>
      <c r="N205" s="64"/>
      <c r="O205" s="82"/>
      <c r="P205" s="64"/>
      <c r="Q205" s="105">
        <f t="shared" si="14"/>
        <v>20</v>
      </c>
      <c r="R205" s="68">
        <f t="shared" si="15"/>
        <v>1900</v>
      </c>
      <c r="S205" s="82"/>
      <c r="T205" s="82"/>
      <c r="U205" s="82"/>
      <c r="V205" s="82"/>
      <c r="W205" s="83"/>
    </row>
    <row r="206" spans="1:23" x14ac:dyDescent="0.25">
      <c r="A206" s="71">
        <v>113</v>
      </c>
      <c r="B206" s="104">
        <v>40</v>
      </c>
      <c r="C206" s="64">
        <v>250</v>
      </c>
      <c r="D206" s="64">
        <f t="shared" si="3"/>
        <v>10000</v>
      </c>
      <c r="E206" s="78">
        <v>44872</v>
      </c>
      <c r="F206" s="79"/>
      <c r="G206" s="80"/>
      <c r="H206" s="80"/>
      <c r="I206" s="64" t="s">
        <v>64</v>
      </c>
      <c r="J206" s="105" t="s">
        <v>36</v>
      </c>
      <c r="K206" s="82"/>
      <c r="L206" s="82"/>
      <c r="M206" s="82"/>
      <c r="N206" s="64"/>
      <c r="O206" s="82"/>
      <c r="P206" s="64"/>
      <c r="Q206" s="105">
        <f t="shared" si="14"/>
        <v>40</v>
      </c>
      <c r="R206" s="68">
        <f t="shared" si="15"/>
        <v>10000</v>
      </c>
      <c r="S206" s="82"/>
      <c r="T206" s="82"/>
      <c r="U206" s="82"/>
      <c r="V206" s="82"/>
      <c r="W206" s="83"/>
    </row>
    <row r="207" spans="1:23" x14ac:dyDescent="0.25">
      <c r="A207" s="71">
        <v>114</v>
      </c>
      <c r="B207" s="104">
        <v>20</v>
      </c>
      <c r="C207" s="64">
        <v>95</v>
      </c>
      <c r="D207" s="64">
        <f t="shared" si="3"/>
        <v>1900</v>
      </c>
      <c r="E207" s="78">
        <v>44872</v>
      </c>
      <c r="F207" s="79"/>
      <c r="G207" s="80"/>
      <c r="H207" s="80"/>
      <c r="I207" s="64" t="s">
        <v>63</v>
      </c>
      <c r="J207" s="105" t="s">
        <v>36</v>
      </c>
      <c r="K207" s="82"/>
      <c r="L207" s="82"/>
      <c r="M207" s="82"/>
      <c r="N207" s="64"/>
      <c r="O207" s="82"/>
      <c r="P207" s="64"/>
      <c r="Q207" s="105">
        <f t="shared" si="14"/>
        <v>20</v>
      </c>
      <c r="R207" s="68">
        <f t="shared" si="15"/>
        <v>1900</v>
      </c>
      <c r="S207" s="82"/>
      <c r="T207" s="82"/>
      <c r="U207" s="82"/>
      <c r="V207" s="82"/>
      <c r="W207" s="83"/>
    </row>
    <row r="208" spans="1:23" x14ac:dyDescent="0.25">
      <c r="A208" s="71">
        <v>115</v>
      </c>
      <c r="B208" s="104">
        <v>40</v>
      </c>
      <c r="C208" s="64">
        <v>250</v>
      </c>
      <c r="D208" s="64">
        <f t="shared" si="3"/>
        <v>10000</v>
      </c>
      <c r="E208" s="78">
        <v>44872</v>
      </c>
      <c r="F208" s="79"/>
      <c r="G208" s="80"/>
      <c r="H208" s="80"/>
      <c r="I208" s="64" t="s">
        <v>64</v>
      </c>
      <c r="J208" s="105" t="s">
        <v>36</v>
      </c>
      <c r="K208" s="82"/>
      <c r="L208" s="82"/>
      <c r="M208" s="82"/>
      <c r="N208" s="64"/>
      <c r="O208" s="82"/>
      <c r="P208" s="64"/>
      <c r="Q208" s="105">
        <f t="shared" si="14"/>
        <v>40</v>
      </c>
      <c r="R208" s="68">
        <f t="shared" si="15"/>
        <v>10000</v>
      </c>
      <c r="S208" s="82"/>
      <c r="T208" s="82"/>
      <c r="U208" s="82"/>
      <c r="V208" s="82"/>
      <c r="W208" s="83"/>
    </row>
    <row r="209" spans="1:23" x14ac:dyDescent="0.25">
      <c r="A209" s="71">
        <v>116</v>
      </c>
      <c r="B209" s="104">
        <v>35</v>
      </c>
      <c r="C209" s="64">
        <v>95</v>
      </c>
      <c r="D209" s="64">
        <f t="shared" si="3"/>
        <v>3325</v>
      </c>
      <c r="E209" s="78">
        <v>44872</v>
      </c>
      <c r="F209" s="79"/>
      <c r="G209" s="80"/>
      <c r="H209" s="80"/>
      <c r="I209" s="64" t="s">
        <v>63</v>
      </c>
      <c r="J209" s="105" t="s">
        <v>36</v>
      </c>
      <c r="K209" s="82"/>
      <c r="L209" s="82"/>
      <c r="M209" s="82"/>
      <c r="N209" s="64"/>
      <c r="O209" s="82"/>
      <c r="P209" s="64"/>
      <c r="Q209" s="105">
        <f t="shared" si="14"/>
        <v>35</v>
      </c>
      <c r="R209" s="68">
        <f t="shared" si="15"/>
        <v>3325</v>
      </c>
      <c r="S209" s="82"/>
      <c r="T209" s="82"/>
      <c r="U209" s="82"/>
      <c r="V209" s="82"/>
      <c r="W209" s="83"/>
    </row>
    <row r="210" spans="1:23" x14ac:dyDescent="0.25">
      <c r="A210" s="71">
        <v>117</v>
      </c>
      <c r="B210" s="104">
        <v>20</v>
      </c>
      <c r="C210" s="64">
        <v>250</v>
      </c>
      <c r="D210" s="64">
        <f t="shared" si="3"/>
        <v>5000</v>
      </c>
      <c r="E210" s="78">
        <v>44872</v>
      </c>
      <c r="F210" s="79"/>
      <c r="G210" s="80"/>
      <c r="H210" s="80"/>
      <c r="I210" s="64" t="s">
        <v>64</v>
      </c>
      <c r="J210" s="105" t="s">
        <v>36</v>
      </c>
      <c r="K210" s="82"/>
      <c r="L210" s="82"/>
      <c r="M210" s="82"/>
      <c r="N210" s="64"/>
      <c r="O210" s="82"/>
      <c r="P210" s="64"/>
      <c r="Q210" s="105">
        <f t="shared" si="14"/>
        <v>20</v>
      </c>
      <c r="R210" s="68">
        <f t="shared" si="15"/>
        <v>5000</v>
      </c>
      <c r="S210" s="82"/>
      <c r="T210" s="82"/>
      <c r="U210" s="82"/>
      <c r="V210" s="82"/>
      <c r="W210" s="83"/>
    </row>
    <row r="211" spans="1:23" x14ac:dyDescent="0.25">
      <c r="A211" s="71">
        <v>118</v>
      </c>
      <c r="B211" s="104">
        <v>20</v>
      </c>
      <c r="C211" s="64">
        <v>95</v>
      </c>
      <c r="D211" s="64">
        <f t="shared" si="3"/>
        <v>1900</v>
      </c>
      <c r="E211" s="78">
        <v>44872</v>
      </c>
      <c r="F211" s="79"/>
      <c r="G211" s="80"/>
      <c r="H211" s="80"/>
      <c r="I211" s="64" t="s">
        <v>63</v>
      </c>
      <c r="J211" s="105" t="s">
        <v>36</v>
      </c>
      <c r="K211" s="82"/>
      <c r="L211" s="82"/>
      <c r="M211" s="82"/>
      <c r="N211" s="64"/>
      <c r="O211" s="82"/>
      <c r="P211" s="64"/>
      <c r="Q211" s="105">
        <f t="shared" si="14"/>
        <v>20</v>
      </c>
      <c r="R211" s="68">
        <f t="shared" si="15"/>
        <v>1900</v>
      </c>
      <c r="S211" s="82"/>
      <c r="T211" s="82"/>
      <c r="U211" s="82"/>
      <c r="V211" s="82"/>
      <c r="W211" s="83"/>
    </row>
    <row r="212" spans="1:23" x14ac:dyDescent="0.25">
      <c r="A212" s="71">
        <v>119</v>
      </c>
      <c r="B212" s="104">
        <v>225</v>
      </c>
      <c r="C212" s="64">
        <v>180</v>
      </c>
      <c r="D212" s="64">
        <f t="shared" si="3"/>
        <v>40500</v>
      </c>
      <c r="E212" s="78">
        <v>44929</v>
      </c>
      <c r="F212" s="79"/>
      <c r="G212" s="80"/>
      <c r="H212" s="80"/>
      <c r="I212" s="64" t="s">
        <v>75</v>
      </c>
      <c r="J212" s="105" t="s">
        <v>74</v>
      </c>
      <c r="K212" s="82"/>
      <c r="L212" s="82"/>
      <c r="M212" s="82"/>
      <c r="N212" s="64"/>
      <c r="O212" s="82"/>
      <c r="P212" s="64"/>
      <c r="Q212" s="105">
        <f t="shared" si="14"/>
        <v>225</v>
      </c>
      <c r="R212" s="68">
        <f t="shared" si="15"/>
        <v>40500</v>
      </c>
      <c r="S212" s="82"/>
      <c r="T212" s="82"/>
      <c r="U212" s="82"/>
      <c r="V212" s="82"/>
      <c r="W212" s="83"/>
    </row>
    <row r="213" spans="1:23" x14ac:dyDescent="0.25">
      <c r="A213" s="71">
        <v>120</v>
      </c>
      <c r="B213" s="104">
        <v>55</v>
      </c>
      <c r="C213" s="64">
        <v>275</v>
      </c>
      <c r="D213" s="64">
        <f t="shared" si="3"/>
        <v>15125</v>
      </c>
      <c r="E213" s="78">
        <v>44935</v>
      </c>
      <c r="F213" s="79"/>
      <c r="G213" s="80"/>
      <c r="H213" s="80"/>
      <c r="I213" s="64" t="s">
        <v>62</v>
      </c>
      <c r="J213" s="105" t="s">
        <v>23</v>
      </c>
      <c r="K213" s="82"/>
      <c r="L213" s="82"/>
      <c r="M213" s="82"/>
      <c r="N213" s="64"/>
      <c r="O213" s="82"/>
      <c r="P213" s="64"/>
      <c r="Q213" s="105">
        <f t="shared" si="14"/>
        <v>55</v>
      </c>
      <c r="R213" s="68">
        <f t="shared" si="15"/>
        <v>15125</v>
      </c>
      <c r="S213" s="82"/>
      <c r="T213" s="82"/>
      <c r="U213" s="82"/>
      <c r="V213" s="82"/>
      <c r="W213" s="83"/>
    </row>
    <row r="214" spans="1:23" x14ac:dyDescent="0.25">
      <c r="A214" s="71">
        <v>121</v>
      </c>
      <c r="B214" s="104">
        <v>30</v>
      </c>
      <c r="C214" s="64">
        <v>95</v>
      </c>
      <c r="D214" s="64">
        <f t="shared" si="3"/>
        <v>2850</v>
      </c>
      <c r="E214" s="78">
        <v>44935</v>
      </c>
      <c r="F214" s="79"/>
      <c r="G214" s="80"/>
      <c r="H214" s="80"/>
      <c r="I214" s="64" t="s">
        <v>63</v>
      </c>
      <c r="J214" s="105" t="s">
        <v>23</v>
      </c>
      <c r="K214" s="82"/>
      <c r="L214" s="82"/>
      <c r="M214" s="82"/>
      <c r="N214" s="64"/>
      <c r="O214" s="82"/>
      <c r="P214" s="64"/>
      <c r="Q214" s="105">
        <f t="shared" si="14"/>
        <v>30</v>
      </c>
      <c r="R214" s="68">
        <f t="shared" si="15"/>
        <v>2850</v>
      </c>
      <c r="S214" s="82"/>
      <c r="T214" s="82"/>
      <c r="U214" s="82"/>
      <c r="V214" s="82"/>
      <c r="W214" s="83"/>
    </row>
    <row r="215" spans="1:23" s="91" customFormat="1" x14ac:dyDescent="0.25">
      <c r="A215" s="84">
        <v>122</v>
      </c>
      <c r="B215" s="85">
        <v>1</v>
      </c>
      <c r="C215" s="67">
        <v>18000</v>
      </c>
      <c r="D215" s="67">
        <f t="shared" si="3"/>
        <v>18000</v>
      </c>
      <c r="E215" s="86">
        <v>44924</v>
      </c>
      <c r="F215" s="87"/>
      <c r="G215" s="88"/>
      <c r="H215" s="88"/>
      <c r="I215" s="67" t="s">
        <v>83</v>
      </c>
      <c r="J215" s="89"/>
      <c r="K215" s="89"/>
      <c r="L215" s="89"/>
      <c r="M215" s="89"/>
      <c r="N215" s="67"/>
      <c r="O215" s="89"/>
      <c r="P215" s="67"/>
      <c r="Q215" s="89">
        <f t="shared" si="14"/>
        <v>1</v>
      </c>
      <c r="R215" s="67">
        <f t="shared" si="15"/>
        <v>18000</v>
      </c>
      <c r="S215" s="89"/>
      <c r="T215" s="89"/>
      <c r="U215" s="89"/>
      <c r="V215" s="89"/>
      <c r="W215" s="90"/>
    </row>
    <row r="216" spans="1:23" s="91" customFormat="1" x14ac:dyDescent="0.25">
      <c r="A216" s="84">
        <v>123</v>
      </c>
      <c r="B216" s="85">
        <v>260</v>
      </c>
      <c r="C216" s="67">
        <v>275</v>
      </c>
      <c r="D216" s="67">
        <f t="shared" si="3"/>
        <v>71500</v>
      </c>
      <c r="E216" s="86">
        <v>44942</v>
      </c>
      <c r="F216" s="87"/>
      <c r="G216" s="88"/>
      <c r="H216" s="88"/>
      <c r="I216" s="67" t="s">
        <v>75</v>
      </c>
      <c r="J216" s="89" t="s">
        <v>84</v>
      </c>
      <c r="K216" s="89"/>
      <c r="L216" s="89"/>
      <c r="M216" s="89"/>
      <c r="N216" s="67"/>
      <c r="O216" s="89"/>
      <c r="P216" s="67"/>
      <c r="Q216" s="89">
        <f t="shared" si="14"/>
        <v>260</v>
      </c>
      <c r="R216" s="67">
        <f t="shared" si="15"/>
        <v>71500</v>
      </c>
      <c r="S216" s="89"/>
      <c r="T216" s="89"/>
      <c r="U216" s="89"/>
      <c r="V216" s="89"/>
      <c r="W216" s="90"/>
    </row>
    <row r="217" spans="1:23" s="91" customFormat="1" x14ac:dyDescent="0.25">
      <c r="A217" s="84">
        <v>124</v>
      </c>
      <c r="B217" s="85">
        <v>140</v>
      </c>
      <c r="C217" s="67">
        <v>95</v>
      </c>
      <c r="D217" s="67">
        <f t="shared" si="3"/>
        <v>13300</v>
      </c>
      <c r="E217" s="86">
        <v>44942</v>
      </c>
      <c r="F217" s="87"/>
      <c r="G217" s="88"/>
      <c r="H217" s="88"/>
      <c r="I217" s="67" t="s">
        <v>63</v>
      </c>
      <c r="J217" s="89" t="s">
        <v>84</v>
      </c>
      <c r="K217" s="89"/>
      <c r="L217" s="89"/>
      <c r="M217" s="89"/>
      <c r="N217" s="67"/>
      <c r="O217" s="89"/>
      <c r="P217" s="67"/>
      <c r="Q217" s="89">
        <f t="shared" si="14"/>
        <v>140</v>
      </c>
      <c r="R217" s="67">
        <f t="shared" si="15"/>
        <v>13300</v>
      </c>
      <c r="S217" s="89"/>
      <c r="T217" s="89"/>
      <c r="U217" s="89"/>
      <c r="V217" s="89"/>
      <c r="W217" s="90"/>
    </row>
    <row r="218" spans="1:23" s="91" customFormat="1" x14ac:dyDescent="0.25">
      <c r="A218" s="84">
        <v>125</v>
      </c>
      <c r="B218" s="85">
        <v>35</v>
      </c>
      <c r="C218" s="67">
        <v>275</v>
      </c>
      <c r="D218" s="67">
        <f t="shared" si="3"/>
        <v>9625</v>
      </c>
      <c r="E218" s="86">
        <v>44952</v>
      </c>
      <c r="F218" s="87"/>
      <c r="G218" s="88"/>
      <c r="H218" s="88"/>
      <c r="I218" s="67" t="s">
        <v>75</v>
      </c>
      <c r="J218" s="89" t="s">
        <v>85</v>
      </c>
      <c r="K218" s="89"/>
      <c r="L218" s="89"/>
      <c r="M218" s="89"/>
      <c r="N218" s="67"/>
      <c r="O218" s="89"/>
      <c r="P218" s="67"/>
      <c r="Q218" s="89">
        <f t="shared" si="14"/>
        <v>35</v>
      </c>
      <c r="R218" s="67">
        <f t="shared" si="15"/>
        <v>9625</v>
      </c>
      <c r="S218" s="89"/>
      <c r="T218" s="89"/>
      <c r="U218" s="89"/>
      <c r="V218" s="89"/>
      <c r="W218" s="90"/>
    </row>
    <row r="219" spans="1:23" s="91" customFormat="1" x14ac:dyDescent="0.25">
      <c r="A219" s="84">
        <v>126</v>
      </c>
      <c r="B219" s="85">
        <v>20</v>
      </c>
      <c r="C219" s="67">
        <v>95</v>
      </c>
      <c r="D219" s="67">
        <f t="shared" si="3"/>
        <v>1900</v>
      </c>
      <c r="E219" s="86">
        <v>44952</v>
      </c>
      <c r="F219" s="87"/>
      <c r="G219" s="88"/>
      <c r="H219" s="88"/>
      <c r="I219" s="67" t="s">
        <v>63</v>
      </c>
      <c r="J219" s="89" t="s">
        <v>85</v>
      </c>
      <c r="K219" s="89"/>
      <c r="L219" s="89"/>
      <c r="M219" s="89"/>
      <c r="N219" s="67"/>
      <c r="O219" s="89"/>
      <c r="P219" s="67"/>
      <c r="Q219" s="89">
        <f t="shared" si="14"/>
        <v>20</v>
      </c>
      <c r="R219" s="67">
        <f t="shared" si="15"/>
        <v>1900</v>
      </c>
      <c r="S219" s="89"/>
      <c r="T219" s="89"/>
      <c r="U219" s="89"/>
      <c r="V219" s="89"/>
      <c r="W219" s="90"/>
    </row>
    <row r="220" spans="1:23" s="91" customFormat="1" x14ac:dyDescent="0.25">
      <c r="A220" s="84">
        <v>127</v>
      </c>
      <c r="B220" s="85">
        <v>55</v>
      </c>
      <c r="C220" s="67">
        <v>275</v>
      </c>
      <c r="D220" s="67">
        <f t="shared" si="3"/>
        <v>15125</v>
      </c>
      <c r="E220" s="86">
        <v>44959</v>
      </c>
      <c r="F220" s="87"/>
      <c r="G220" s="88"/>
      <c r="H220" s="88"/>
      <c r="I220" s="67" t="s">
        <v>75</v>
      </c>
      <c r="J220" s="89" t="s">
        <v>86</v>
      </c>
      <c r="K220" s="89"/>
      <c r="L220" s="89"/>
      <c r="M220" s="89"/>
      <c r="N220" s="67"/>
      <c r="O220" s="89"/>
      <c r="P220" s="67"/>
      <c r="Q220" s="89">
        <f t="shared" si="14"/>
        <v>55</v>
      </c>
      <c r="R220" s="67">
        <f t="shared" si="15"/>
        <v>15125</v>
      </c>
      <c r="S220" s="89"/>
      <c r="T220" s="89"/>
      <c r="U220" s="89"/>
      <c r="V220" s="89"/>
      <c r="W220" s="90"/>
    </row>
    <row r="221" spans="1:23" s="91" customFormat="1" x14ac:dyDescent="0.25">
      <c r="A221" s="84">
        <v>128</v>
      </c>
      <c r="B221" s="85">
        <v>30</v>
      </c>
      <c r="C221" s="67">
        <v>95</v>
      </c>
      <c r="D221" s="67">
        <f t="shared" si="3"/>
        <v>2850</v>
      </c>
      <c r="E221" s="86">
        <v>44959</v>
      </c>
      <c r="F221" s="87"/>
      <c r="G221" s="88"/>
      <c r="H221" s="88"/>
      <c r="I221" s="67" t="s">
        <v>63</v>
      </c>
      <c r="J221" s="89" t="s">
        <v>87</v>
      </c>
      <c r="K221" s="89"/>
      <c r="L221" s="89"/>
      <c r="M221" s="89"/>
      <c r="N221" s="67"/>
      <c r="O221" s="89"/>
      <c r="P221" s="67"/>
      <c r="Q221" s="89">
        <f t="shared" si="14"/>
        <v>30</v>
      </c>
      <c r="R221" s="67">
        <f t="shared" si="15"/>
        <v>2850</v>
      </c>
      <c r="S221" s="89"/>
      <c r="T221" s="89"/>
      <c r="U221" s="89"/>
      <c r="V221" s="89"/>
      <c r="W221" s="90"/>
    </row>
    <row r="222" spans="1:23" s="91" customFormat="1" x14ac:dyDescent="0.25">
      <c r="A222" s="84">
        <v>129</v>
      </c>
      <c r="B222" s="85">
        <v>35</v>
      </c>
      <c r="C222" s="67">
        <v>275</v>
      </c>
      <c r="D222" s="67">
        <f t="shared" si="3"/>
        <v>9625</v>
      </c>
      <c r="E222" s="86">
        <v>44969</v>
      </c>
      <c r="F222" s="87"/>
      <c r="G222" s="88"/>
      <c r="H222" s="88"/>
      <c r="I222" s="67" t="s">
        <v>75</v>
      </c>
      <c r="J222" s="89" t="s">
        <v>58</v>
      </c>
      <c r="K222" s="89"/>
      <c r="L222" s="89"/>
      <c r="M222" s="89"/>
      <c r="N222" s="67"/>
      <c r="O222" s="89"/>
      <c r="P222" s="67"/>
      <c r="Q222" s="89">
        <f t="shared" si="14"/>
        <v>35</v>
      </c>
      <c r="R222" s="67">
        <f t="shared" si="15"/>
        <v>9625</v>
      </c>
      <c r="S222" s="89"/>
      <c r="T222" s="89"/>
      <c r="U222" s="89"/>
      <c r="V222" s="89"/>
      <c r="W222" s="90"/>
    </row>
    <row r="223" spans="1:23" s="91" customFormat="1" x14ac:dyDescent="0.25">
      <c r="A223" s="84">
        <v>130</v>
      </c>
      <c r="B223" s="85">
        <v>20</v>
      </c>
      <c r="C223" s="67">
        <v>95</v>
      </c>
      <c r="D223" s="67">
        <f t="shared" si="3"/>
        <v>1900</v>
      </c>
      <c r="E223" s="86">
        <v>44969</v>
      </c>
      <c r="F223" s="87"/>
      <c r="G223" s="88"/>
      <c r="H223" s="88"/>
      <c r="I223" s="67" t="s">
        <v>63</v>
      </c>
      <c r="J223" s="89" t="s">
        <v>58</v>
      </c>
      <c r="K223" s="89"/>
      <c r="L223" s="89"/>
      <c r="M223" s="89"/>
      <c r="N223" s="67"/>
      <c r="O223" s="89"/>
      <c r="P223" s="67"/>
      <c r="Q223" s="89">
        <f t="shared" si="14"/>
        <v>20</v>
      </c>
      <c r="R223" s="67">
        <f t="shared" si="15"/>
        <v>1900</v>
      </c>
      <c r="S223" s="89"/>
      <c r="T223" s="89"/>
      <c r="U223" s="89"/>
      <c r="V223" s="89"/>
      <c r="W223" s="90"/>
    </row>
    <row r="224" spans="1:23" s="91" customFormat="1" x14ac:dyDescent="0.25">
      <c r="A224" s="84">
        <v>131</v>
      </c>
      <c r="B224" s="85">
        <v>55</v>
      </c>
      <c r="C224" s="67">
        <v>275</v>
      </c>
      <c r="D224" s="67">
        <f t="shared" si="3"/>
        <v>15125</v>
      </c>
      <c r="E224" s="86">
        <v>44974</v>
      </c>
      <c r="F224" s="87"/>
      <c r="G224" s="88"/>
      <c r="H224" s="88"/>
      <c r="I224" s="67" t="s">
        <v>75</v>
      </c>
      <c r="J224" s="89" t="s">
        <v>88</v>
      </c>
      <c r="K224" s="89"/>
      <c r="L224" s="89"/>
      <c r="M224" s="89"/>
      <c r="N224" s="67"/>
      <c r="O224" s="89"/>
      <c r="P224" s="67"/>
      <c r="Q224" s="89">
        <f t="shared" si="14"/>
        <v>55</v>
      </c>
      <c r="R224" s="67">
        <f t="shared" si="15"/>
        <v>15125</v>
      </c>
      <c r="S224" s="89"/>
      <c r="T224" s="89"/>
      <c r="U224" s="89"/>
      <c r="V224" s="89"/>
      <c r="W224" s="90"/>
    </row>
    <row r="225" spans="1:23" s="91" customFormat="1" x14ac:dyDescent="0.25">
      <c r="A225" s="84">
        <v>132</v>
      </c>
      <c r="B225" s="85">
        <v>30</v>
      </c>
      <c r="C225" s="67">
        <v>95</v>
      </c>
      <c r="D225" s="67">
        <f t="shared" si="3"/>
        <v>2850</v>
      </c>
      <c r="E225" s="86">
        <v>44974</v>
      </c>
      <c r="F225" s="87"/>
      <c r="G225" s="88"/>
      <c r="H225" s="88"/>
      <c r="I225" s="67" t="s">
        <v>63</v>
      </c>
      <c r="J225" s="89" t="s">
        <v>88</v>
      </c>
      <c r="K225" s="89"/>
      <c r="L225" s="89"/>
      <c r="M225" s="89"/>
      <c r="N225" s="67"/>
      <c r="O225" s="89"/>
      <c r="P225" s="67"/>
      <c r="Q225" s="89">
        <f t="shared" si="14"/>
        <v>30</v>
      </c>
      <c r="R225" s="67">
        <f t="shared" si="15"/>
        <v>2850</v>
      </c>
      <c r="S225" s="89"/>
      <c r="T225" s="89"/>
      <c r="U225" s="89"/>
      <c r="V225" s="89"/>
      <c r="W225" s="90"/>
    </row>
    <row r="226" spans="1:23" s="91" customFormat="1" x14ac:dyDescent="0.25">
      <c r="A226" s="84"/>
      <c r="B226" s="85">
        <v>35</v>
      </c>
      <c r="C226" s="67">
        <v>280</v>
      </c>
      <c r="D226" s="67">
        <f t="shared" si="3"/>
        <v>9800</v>
      </c>
      <c r="E226" s="86">
        <v>44984</v>
      </c>
      <c r="F226" s="87"/>
      <c r="G226" s="88"/>
      <c r="H226" s="88"/>
      <c r="I226" s="67" t="s">
        <v>64</v>
      </c>
      <c r="J226" s="89" t="s">
        <v>60</v>
      </c>
      <c r="K226" s="89"/>
      <c r="L226" s="89"/>
      <c r="M226" s="89"/>
      <c r="N226" s="67"/>
      <c r="O226" s="89"/>
      <c r="P226" s="67"/>
      <c r="Q226" s="89">
        <f t="shared" si="14"/>
        <v>35</v>
      </c>
      <c r="R226" s="67">
        <f t="shared" si="15"/>
        <v>9800</v>
      </c>
      <c r="S226" s="89"/>
      <c r="T226" s="89"/>
      <c r="U226" s="89"/>
      <c r="V226" s="89"/>
      <c r="W226" s="90"/>
    </row>
    <row r="227" spans="1:23" s="91" customFormat="1" x14ac:dyDescent="0.25">
      <c r="A227" s="84"/>
      <c r="B227" s="85">
        <v>17</v>
      </c>
      <c r="C227" s="67">
        <v>95</v>
      </c>
      <c r="D227" s="67">
        <f t="shared" si="3"/>
        <v>1615</v>
      </c>
      <c r="E227" s="86">
        <v>44984</v>
      </c>
      <c r="F227" s="87"/>
      <c r="G227" s="88"/>
      <c r="H227" s="88"/>
      <c r="I227" s="67" t="s">
        <v>63</v>
      </c>
      <c r="J227" s="89" t="s">
        <v>60</v>
      </c>
      <c r="K227" s="89"/>
      <c r="L227" s="89"/>
      <c r="M227" s="89"/>
      <c r="N227" s="67"/>
      <c r="O227" s="89"/>
      <c r="P227" s="67"/>
      <c r="Q227" s="89">
        <f t="shared" si="14"/>
        <v>17</v>
      </c>
      <c r="R227" s="67">
        <f t="shared" si="15"/>
        <v>1615</v>
      </c>
      <c r="S227" s="89"/>
      <c r="T227" s="89"/>
      <c r="U227" s="89"/>
      <c r="V227" s="89"/>
      <c r="W227" s="90"/>
    </row>
    <row r="228" spans="1:23" s="91" customFormat="1" x14ac:dyDescent="0.25">
      <c r="A228" s="84"/>
      <c r="B228" s="85">
        <v>53</v>
      </c>
      <c r="C228" s="67">
        <v>280</v>
      </c>
      <c r="D228" s="67">
        <f t="shared" si="3"/>
        <v>14840</v>
      </c>
      <c r="E228" s="86">
        <v>44992</v>
      </c>
      <c r="F228" s="87"/>
      <c r="G228" s="88"/>
      <c r="H228" s="88"/>
      <c r="I228" s="67" t="s">
        <v>64</v>
      </c>
      <c r="J228" s="89" t="s">
        <v>29</v>
      </c>
      <c r="K228" s="89"/>
      <c r="L228" s="89"/>
      <c r="M228" s="89"/>
      <c r="N228" s="67"/>
      <c r="O228" s="89"/>
      <c r="P228" s="67"/>
      <c r="Q228" s="89">
        <f t="shared" si="14"/>
        <v>53</v>
      </c>
      <c r="R228" s="67">
        <f t="shared" si="15"/>
        <v>14840</v>
      </c>
      <c r="S228" s="89"/>
      <c r="T228" s="89"/>
      <c r="U228" s="89"/>
      <c r="V228" s="89"/>
      <c r="W228" s="90"/>
    </row>
    <row r="229" spans="1:23" s="91" customFormat="1" x14ac:dyDescent="0.25">
      <c r="A229" s="84"/>
      <c r="B229" s="85">
        <v>28</v>
      </c>
      <c r="C229" s="67">
        <v>95</v>
      </c>
      <c r="D229" s="67">
        <f t="shared" si="3"/>
        <v>2660</v>
      </c>
      <c r="E229" s="86">
        <v>44992</v>
      </c>
      <c r="F229" s="87"/>
      <c r="G229" s="88"/>
      <c r="H229" s="88"/>
      <c r="I229" s="67" t="s">
        <v>63</v>
      </c>
      <c r="J229" s="89" t="s">
        <v>29</v>
      </c>
      <c r="K229" s="89"/>
      <c r="L229" s="89"/>
      <c r="M229" s="89"/>
      <c r="N229" s="67"/>
      <c r="O229" s="89"/>
      <c r="P229" s="67"/>
      <c r="Q229" s="89">
        <f t="shared" si="14"/>
        <v>28</v>
      </c>
      <c r="R229" s="67">
        <f t="shared" si="15"/>
        <v>2660</v>
      </c>
      <c r="S229" s="89"/>
      <c r="T229" s="89"/>
      <c r="U229" s="89"/>
      <c r="V229" s="89"/>
      <c r="W229" s="90"/>
    </row>
    <row r="230" spans="1:23" s="91" customFormat="1" x14ac:dyDescent="0.25">
      <c r="A230" s="84"/>
      <c r="B230" s="85">
        <v>33</v>
      </c>
      <c r="C230" s="67">
        <v>275</v>
      </c>
      <c r="D230" s="67">
        <f t="shared" si="3"/>
        <v>9075</v>
      </c>
      <c r="E230" s="86">
        <v>45000</v>
      </c>
      <c r="F230" s="87"/>
      <c r="G230" s="88"/>
      <c r="H230" s="88"/>
      <c r="I230" s="67" t="s">
        <v>75</v>
      </c>
      <c r="J230" s="89" t="s">
        <v>30</v>
      </c>
      <c r="K230" s="89"/>
      <c r="L230" s="89"/>
      <c r="M230" s="89"/>
      <c r="N230" s="67"/>
      <c r="O230" s="89"/>
      <c r="P230" s="67"/>
      <c r="Q230" s="89">
        <f t="shared" si="14"/>
        <v>33</v>
      </c>
      <c r="R230" s="67">
        <f t="shared" si="15"/>
        <v>9075</v>
      </c>
      <c r="S230" s="89"/>
      <c r="T230" s="89"/>
      <c r="U230" s="89"/>
      <c r="V230" s="89"/>
      <c r="W230" s="90"/>
    </row>
    <row r="231" spans="1:23" s="91" customFormat="1" x14ac:dyDescent="0.25">
      <c r="A231" s="84"/>
      <c r="B231" s="85">
        <v>18</v>
      </c>
      <c r="C231" s="67">
        <v>95</v>
      </c>
      <c r="D231" s="67">
        <f t="shared" si="3"/>
        <v>1710</v>
      </c>
      <c r="E231" s="86">
        <v>45000</v>
      </c>
      <c r="F231" s="87"/>
      <c r="G231" s="88"/>
      <c r="H231" s="88"/>
      <c r="I231" s="67" t="s">
        <v>63</v>
      </c>
      <c r="J231" s="89" t="s">
        <v>30</v>
      </c>
      <c r="K231" s="89"/>
      <c r="L231" s="89"/>
      <c r="M231" s="89"/>
      <c r="N231" s="67"/>
      <c r="O231" s="89"/>
      <c r="P231" s="67"/>
      <c r="Q231" s="89">
        <f t="shared" si="14"/>
        <v>18</v>
      </c>
      <c r="R231" s="67">
        <f t="shared" si="15"/>
        <v>1710</v>
      </c>
      <c r="S231" s="89"/>
      <c r="T231" s="89"/>
      <c r="U231" s="89"/>
      <c r="V231" s="89"/>
      <c r="W231" s="90"/>
    </row>
    <row r="232" spans="1:23" s="91" customFormat="1" x14ac:dyDescent="0.25">
      <c r="A232" s="84"/>
      <c r="B232" s="85">
        <v>53</v>
      </c>
      <c r="C232" s="67">
        <v>275</v>
      </c>
      <c r="D232" s="67">
        <f t="shared" si="3"/>
        <v>14575</v>
      </c>
      <c r="E232" s="86">
        <v>45007</v>
      </c>
      <c r="F232" s="87"/>
      <c r="G232" s="88"/>
      <c r="H232" s="88"/>
      <c r="I232" s="67" t="s">
        <v>75</v>
      </c>
      <c r="J232" s="89" t="s">
        <v>31</v>
      </c>
      <c r="K232" s="89"/>
      <c r="L232" s="89"/>
      <c r="M232" s="89"/>
      <c r="N232" s="67"/>
      <c r="O232" s="89"/>
      <c r="P232" s="67"/>
      <c r="Q232" s="89">
        <f t="shared" ref="Q232:Q263" si="16">B232</f>
        <v>53</v>
      </c>
      <c r="R232" s="67">
        <f t="shared" ref="R232:R263" si="17">D232</f>
        <v>14575</v>
      </c>
      <c r="S232" s="89"/>
      <c r="T232" s="89"/>
      <c r="U232" s="89"/>
      <c r="V232" s="89"/>
      <c r="W232" s="90"/>
    </row>
    <row r="233" spans="1:23" s="91" customFormat="1" x14ac:dyDescent="0.25">
      <c r="A233" s="84"/>
      <c r="B233" s="85">
        <v>25</v>
      </c>
      <c r="C233" s="67">
        <v>95</v>
      </c>
      <c r="D233" s="67">
        <f t="shared" si="3"/>
        <v>2375</v>
      </c>
      <c r="E233" s="86">
        <v>45007</v>
      </c>
      <c r="F233" s="87"/>
      <c r="G233" s="88"/>
      <c r="H233" s="88"/>
      <c r="I233" s="67" t="s">
        <v>63</v>
      </c>
      <c r="J233" s="89" t="s">
        <v>31</v>
      </c>
      <c r="K233" s="89"/>
      <c r="L233" s="89"/>
      <c r="M233" s="89"/>
      <c r="N233" s="67"/>
      <c r="O233" s="89"/>
      <c r="P233" s="67"/>
      <c r="Q233" s="89">
        <f t="shared" si="16"/>
        <v>25</v>
      </c>
      <c r="R233" s="67">
        <f t="shared" si="17"/>
        <v>2375</v>
      </c>
      <c r="S233" s="89"/>
      <c r="T233" s="89"/>
      <c r="U233" s="89"/>
      <c r="V233" s="89"/>
      <c r="W233" s="90"/>
    </row>
    <row r="234" spans="1:23" s="91" customFormat="1" x14ac:dyDescent="0.25">
      <c r="A234" s="84"/>
      <c r="B234" s="85">
        <v>35</v>
      </c>
      <c r="C234" s="67">
        <v>275</v>
      </c>
      <c r="D234" s="67">
        <f t="shared" si="3"/>
        <v>9625</v>
      </c>
      <c r="E234" s="86">
        <v>45016</v>
      </c>
      <c r="F234" s="87"/>
      <c r="G234" s="88"/>
      <c r="H234" s="88"/>
      <c r="I234" s="67" t="s">
        <v>75</v>
      </c>
      <c r="J234" s="89" t="s">
        <v>32</v>
      </c>
      <c r="K234" s="89"/>
      <c r="L234" s="89"/>
      <c r="M234" s="89"/>
      <c r="N234" s="67"/>
      <c r="O234" s="89"/>
      <c r="P234" s="67"/>
      <c r="Q234" s="89">
        <f t="shared" si="16"/>
        <v>35</v>
      </c>
      <c r="R234" s="67">
        <f t="shared" si="17"/>
        <v>9625</v>
      </c>
      <c r="S234" s="89"/>
      <c r="T234" s="89"/>
      <c r="U234" s="89"/>
      <c r="V234" s="89"/>
      <c r="W234" s="90"/>
    </row>
    <row r="235" spans="1:23" s="91" customFormat="1" x14ac:dyDescent="0.25">
      <c r="A235" s="84"/>
      <c r="B235" s="85">
        <v>17</v>
      </c>
      <c r="C235" s="67">
        <v>95</v>
      </c>
      <c r="D235" s="67">
        <f t="shared" si="3"/>
        <v>1615</v>
      </c>
      <c r="E235" s="86">
        <v>45016</v>
      </c>
      <c r="F235" s="87"/>
      <c r="G235" s="88"/>
      <c r="H235" s="88"/>
      <c r="I235" s="67" t="s">
        <v>63</v>
      </c>
      <c r="J235" s="89" t="s">
        <v>32</v>
      </c>
      <c r="K235" s="89"/>
      <c r="L235" s="89"/>
      <c r="M235" s="89"/>
      <c r="N235" s="67"/>
      <c r="O235" s="89"/>
      <c r="P235" s="67"/>
      <c r="Q235" s="89">
        <f t="shared" si="16"/>
        <v>17</v>
      </c>
      <c r="R235" s="67">
        <f t="shared" si="17"/>
        <v>1615</v>
      </c>
      <c r="S235" s="89"/>
      <c r="T235" s="89"/>
      <c r="U235" s="89"/>
      <c r="V235" s="89"/>
      <c r="W235" s="90"/>
    </row>
    <row r="236" spans="1:23" s="91" customFormat="1" x14ac:dyDescent="0.25">
      <c r="A236" s="84"/>
      <c r="B236" s="85">
        <v>52</v>
      </c>
      <c r="C236" s="67">
        <v>275</v>
      </c>
      <c r="D236" s="67">
        <f t="shared" si="3"/>
        <v>14300</v>
      </c>
      <c r="E236" s="86">
        <v>45044</v>
      </c>
      <c r="F236" s="87"/>
      <c r="G236" s="88"/>
      <c r="H236" s="88"/>
      <c r="I236" s="67" t="s">
        <v>75</v>
      </c>
      <c r="J236" s="89" t="s">
        <v>35</v>
      </c>
      <c r="K236" s="89"/>
      <c r="L236" s="89"/>
      <c r="M236" s="89"/>
      <c r="N236" s="67"/>
      <c r="O236" s="89"/>
      <c r="P236" s="67"/>
      <c r="Q236" s="89">
        <f t="shared" si="16"/>
        <v>52</v>
      </c>
      <c r="R236" s="67">
        <f t="shared" si="17"/>
        <v>14300</v>
      </c>
      <c r="S236" s="89"/>
      <c r="T236" s="89"/>
      <c r="U236" s="89"/>
      <c r="V236" s="89"/>
      <c r="W236" s="90"/>
    </row>
    <row r="237" spans="1:23" s="91" customFormat="1" x14ac:dyDescent="0.25">
      <c r="A237" s="84"/>
      <c r="B237" s="85">
        <v>27</v>
      </c>
      <c r="C237" s="67">
        <v>95</v>
      </c>
      <c r="D237" s="67">
        <f t="shared" si="3"/>
        <v>2565</v>
      </c>
      <c r="E237" s="86">
        <v>45044</v>
      </c>
      <c r="F237" s="87"/>
      <c r="G237" s="88"/>
      <c r="H237" s="88"/>
      <c r="I237" s="67" t="s">
        <v>63</v>
      </c>
      <c r="J237" s="89" t="s">
        <v>35</v>
      </c>
      <c r="K237" s="89"/>
      <c r="L237" s="89"/>
      <c r="M237" s="89"/>
      <c r="N237" s="67"/>
      <c r="O237" s="89"/>
      <c r="P237" s="67"/>
      <c r="Q237" s="89">
        <f t="shared" si="16"/>
        <v>27</v>
      </c>
      <c r="R237" s="67">
        <f t="shared" si="17"/>
        <v>2565</v>
      </c>
      <c r="S237" s="89"/>
      <c r="T237" s="89"/>
      <c r="U237" s="89"/>
      <c r="V237" s="89"/>
      <c r="W237" s="90"/>
    </row>
    <row r="238" spans="1:23" s="91" customFormat="1" x14ac:dyDescent="0.25">
      <c r="A238" s="84"/>
      <c r="B238" s="85">
        <v>35</v>
      </c>
      <c r="C238" s="67">
        <v>280</v>
      </c>
      <c r="D238" s="67">
        <f t="shared" si="3"/>
        <v>9800</v>
      </c>
      <c r="E238" s="86">
        <v>45052</v>
      </c>
      <c r="F238" s="87"/>
      <c r="G238" s="88"/>
      <c r="H238" s="88"/>
      <c r="I238" s="67" t="s">
        <v>75</v>
      </c>
      <c r="J238" s="89" t="s">
        <v>34</v>
      </c>
      <c r="K238" s="89"/>
      <c r="L238" s="89"/>
      <c r="M238" s="89"/>
      <c r="N238" s="67"/>
      <c r="O238" s="89"/>
      <c r="P238" s="67"/>
      <c r="Q238" s="89">
        <f t="shared" si="16"/>
        <v>35</v>
      </c>
      <c r="R238" s="67">
        <f t="shared" si="17"/>
        <v>9800</v>
      </c>
      <c r="S238" s="89"/>
      <c r="T238" s="89"/>
      <c r="U238" s="89"/>
      <c r="V238" s="89"/>
      <c r="W238" s="90"/>
    </row>
    <row r="239" spans="1:23" s="91" customFormat="1" x14ac:dyDescent="0.25">
      <c r="A239" s="84"/>
      <c r="B239" s="85">
        <v>18</v>
      </c>
      <c r="C239" s="67">
        <v>105</v>
      </c>
      <c r="D239" s="67">
        <f t="shared" si="3"/>
        <v>1890</v>
      </c>
      <c r="E239" s="86">
        <v>45052</v>
      </c>
      <c r="F239" s="87"/>
      <c r="G239" s="88"/>
      <c r="H239" s="88"/>
      <c r="I239" s="67" t="s">
        <v>63</v>
      </c>
      <c r="J239" s="89" t="s">
        <v>34</v>
      </c>
      <c r="K239" s="89"/>
      <c r="L239" s="89"/>
      <c r="M239" s="89"/>
      <c r="N239" s="67"/>
      <c r="O239" s="89"/>
      <c r="P239" s="67"/>
      <c r="Q239" s="89">
        <f t="shared" si="16"/>
        <v>18</v>
      </c>
      <c r="R239" s="67">
        <f t="shared" si="17"/>
        <v>1890</v>
      </c>
      <c r="S239" s="89"/>
      <c r="T239" s="89"/>
      <c r="U239" s="89"/>
      <c r="V239" s="89"/>
      <c r="W239" s="90"/>
    </row>
    <row r="240" spans="1:23" s="91" customFormat="1" x14ac:dyDescent="0.25">
      <c r="A240" s="84"/>
      <c r="B240" s="85">
        <v>50</v>
      </c>
      <c r="C240" s="67">
        <v>280</v>
      </c>
      <c r="D240" s="67">
        <f t="shared" si="3"/>
        <v>14000</v>
      </c>
      <c r="E240" s="86">
        <v>45059</v>
      </c>
      <c r="F240" s="87"/>
      <c r="G240" s="88"/>
      <c r="H240" s="88"/>
      <c r="I240" s="67" t="s">
        <v>75</v>
      </c>
      <c r="J240" s="89" t="s">
        <v>33</v>
      </c>
      <c r="K240" s="89"/>
      <c r="L240" s="89"/>
      <c r="M240" s="89"/>
      <c r="N240" s="67"/>
      <c r="O240" s="89"/>
      <c r="P240" s="67"/>
      <c r="Q240" s="89">
        <f t="shared" si="16"/>
        <v>50</v>
      </c>
      <c r="R240" s="67">
        <f t="shared" si="17"/>
        <v>14000</v>
      </c>
      <c r="S240" s="89"/>
      <c r="T240" s="89"/>
      <c r="U240" s="89"/>
      <c r="V240" s="89"/>
      <c r="W240" s="90"/>
    </row>
    <row r="241" spans="1:23" s="91" customFormat="1" x14ac:dyDescent="0.25">
      <c r="A241" s="84"/>
      <c r="B241" s="85">
        <v>25</v>
      </c>
      <c r="C241" s="67">
        <v>105</v>
      </c>
      <c r="D241" s="67">
        <f t="shared" si="3"/>
        <v>2625</v>
      </c>
      <c r="E241" s="86">
        <v>45059</v>
      </c>
      <c r="F241" s="87"/>
      <c r="G241" s="88"/>
      <c r="H241" s="88"/>
      <c r="I241" s="67" t="s">
        <v>63</v>
      </c>
      <c r="J241" s="89" t="s">
        <v>33</v>
      </c>
      <c r="K241" s="89"/>
      <c r="L241" s="89"/>
      <c r="M241" s="89"/>
      <c r="N241" s="67"/>
      <c r="O241" s="89"/>
      <c r="P241" s="67"/>
      <c r="Q241" s="89">
        <f t="shared" si="16"/>
        <v>25</v>
      </c>
      <c r="R241" s="67">
        <f t="shared" si="17"/>
        <v>2625</v>
      </c>
      <c r="S241" s="89"/>
      <c r="T241" s="89"/>
      <c r="U241" s="89"/>
      <c r="V241" s="89"/>
      <c r="W241" s="90"/>
    </row>
    <row r="242" spans="1:23" s="91" customFormat="1" x14ac:dyDescent="0.25">
      <c r="A242" s="84"/>
      <c r="B242" s="85">
        <v>32</v>
      </c>
      <c r="C242" s="67">
        <v>280</v>
      </c>
      <c r="D242" s="67">
        <f t="shared" si="3"/>
        <v>8960</v>
      </c>
      <c r="E242" s="86">
        <v>45069</v>
      </c>
      <c r="F242" s="87"/>
      <c r="G242" s="88"/>
      <c r="H242" s="88"/>
      <c r="I242" s="67" t="s">
        <v>75</v>
      </c>
      <c r="J242" s="89" t="s">
        <v>57</v>
      </c>
      <c r="K242" s="89"/>
      <c r="L242" s="89"/>
      <c r="M242" s="89"/>
      <c r="N242" s="67"/>
      <c r="O242" s="89"/>
      <c r="P242" s="67"/>
      <c r="Q242" s="89">
        <f t="shared" si="16"/>
        <v>32</v>
      </c>
      <c r="R242" s="67">
        <f t="shared" si="17"/>
        <v>8960</v>
      </c>
      <c r="S242" s="89"/>
      <c r="T242" s="89"/>
      <c r="U242" s="89"/>
      <c r="V242" s="89"/>
      <c r="W242" s="90"/>
    </row>
    <row r="243" spans="1:23" s="91" customFormat="1" x14ac:dyDescent="0.25">
      <c r="A243" s="84"/>
      <c r="B243" s="85">
        <v>18</v>
      </c>
      <c r="C243" s="67">
        <v>105</v>
      </c>
      <c r="D243" s="67">
        <f t="shared" si="3"/>
        <v>1890</v>
      </c>
      <c r="E243" s="86">
        <v>45069</v>
      </c>
      <c r="F243" s="87"/>
      <c r="G243" s="88"/>
      <c r="H243" s="88"/>
      <c r="I243" s="67" t="s">
        <v>63</v>
      </c>
      <c r="J243" s="89" t="s">
        <v>57</v>
      </c>
      <c r="K243" s="89"/>
      <c r="L243" s="89"/>
      <c r="M243" s="89"/>
      <c r="N243" s="67"/>
      <c r="O243" s="89"/>
      <c r="P243" s="67"/>
      <c r="Q243" s="89">
        <f t="shared" si="16"/>
        <v>18</v>
      </c>
      <c r="R243" s="67">
        <f t="shared" si="17"/>
        <v>1890</v>
      </c>
      <c r="S243" s="89"/>
      <c r="T243" s="89"/>
      <c r="U243" s="89"/>
      <c r="V243" s="89"/>
      <c r="W243" s="90"/>
    </row>
    <row r="244" spans="1:23" s="91" customFormat="1" x14ac:dyDescent="0.25">
      <c r="A244" s="84"/>
      <c r="B244" s="85">
        <v>54</v>
      </c>
      <c r="C244" s="67">
        <v>280</v>
      </c>
      <c r="D244" s="67">
        <f t="shared" si="3"/>
        <v>15120</v>
      </c>
      <c r="E244" s="86">
        <v>45072</v>
      </c>
      <c r="F244" s="87"/>
      <c r="G244" s="88"/>
      <c r="H244" s="88"/>
      <c r="I244" s="67" t="s">
        <v>75</v>
      </c>
      <c r="J244" s="89" t="s">
        <v>65</v>
      </c>
      <c r="K244" s="89"/>
      <c r="L244" s="89"/>
      <c r="M244" s="89"/>
      <c r="N244" s="67"/>
      <c r="O244" s="89"/>
      <c r="P244" s="67"/>
      <c r="Q244" s="89">
        <f t="shared" si="16"/>
        <v>54</v>
      </c>
      <c r="R244" s="67">
        <f t="shared" si="17"/>
        <v>15120</v>
      </c>
      <c r="S244" s="89"/>
      <c r="T244" s="89"/>
      <c r="U244" s="89"/>
      <c r="V244" s="89"/>
      <c r="W244" s="90"/>
    </row>
    <row r="245" spans="1:23" s="91" customFormat="1" x14ac:dyDescent="0.25">
      <c r="A245" s="84"/>
      <c r="B245" s="85">
        <v>28</v>
      </c>
      <c r="C245" s="67">
        <v>105</v>
      </c>
      <c r="D245" s="67">
        <f t="shared" si="3"/>
        <v>2940</v>
      </c>
      <c r="E245" s="86">
        <v>45072</v>
      </c>
      <c r="F245" s="87"/>
      <c r="G245" s="88"/>
      <c r="H245" s="88"/>
      <c r="I245" s="67" t="s">
        <v>63</v>
      </c>
      <c r="J245" s="89" t="s">
        <v>65</v>
      </c>
      <c r="K245" s="89"/>
      <c r="L245" s="89"/>
      <c r="M245" s="89"/>
      <c r="N245" s="67"/>
      <c r="O245" s="89"/>
      <c r="P245" s="67"/>
      <c r="Q245" s="89">
        <f t="shared" si="16"/>
        <v>28</v>
      </c>
      <c r="R245" s="67">
        <f t="shared" si="17"/>
        <v>2940</v>
      </c>
      <c r="S245" s="89"/>
      <c r="T245" s="89"/>
      <c r="U245" s="89"/>
      <c r="V245" s="89"/>
      <c r="W245" s="90"/>
    </row>
    <row r="246" spans="1:23" s="91" customFormat="1" x14ac:dyDescent="0.25">
      <c r="A246" s="84"/>
      <c r="B246" s="85">
        <v>33</v>
      </c>
      <c r="C246" s="67">
        <v>280</v>
      </c>
      <c r="D246" s="67">
        <f t="shared" si="3"/>
        <v>9240</v>
      </c>
      <c r="E246" s="86">
        <v>45086</v>
      </c>
      <c r="F246" s="87"/>
      <c r="G246" s="88"/>
      <c r="H246" s="88"/>
      <c r="I246" s="67" t="s">
        <v>75</v>
      </c>
      <c r="J246" s="89" t="s">
        <v>61</v>
      </c>
      <c r="K246" s="89"/>
      <c r="L246" s="89"/>
      <c r="M246" s="89"/>
      <c r="N246" s="67"/>
      <c r="O246" s="89"/>
      <c r="P246" s="67"/>
      <c r="Q246" s="89">
        <f t="shared" si="16"/>
        <v>33</v>
      </c>
      <c r="R246" s="67">
        <f t="shared" si="17"/>
        <v>9240</v>
      </c>
      <c r="S246" s="89"/>
      <c r="T246" s="89"/>
      <c r="U246" s="89"/>
      <c r="V246" s="89"/>
      <c r="W246" s="90"/>
    </row>
    <row r="247" spans="1:23" s="91" customFormat="1" x14ac:dyDescent="0.25">
      <c r="A247" s="84"/>
      <c r="B247" s="85">
        <v>18</v>
      </c>
      <c r="C247" s="67">
        <v>105</v>
      </c>
      <c r="D247" s="67">
        <f t="shared" si="3"/>
        <v>1890</v>
      </c>
      <c r="E247" s="86">
        <v>45086</v>
      </c>
      <c r="F247" s="87"/>
      <c r="G247" s="88"/>
      <c r="H247" s="88"/>
      <c r="I247" s="67" t="s">
        <v>63</v>
      </c>
      <c r="J247" s="89" t="s">
        <v>61</v>
      </c>
      <c r="K247" s="89"/>
      <c r="L247" s="89"/>
      <c r="M247" s="89"/>
      <c r="N247" s="67"/>
      <c r="O247" s="89"/>
      <c r="P247" s="67"/>
      <c r="Q247" s="89">
        <f t="shared" si="16"/>
        <v>18</v>
      </c>
      <c r="R247" s="67">
        <f t="shared" si="17"/>
        <v>1890</v>
      </c>
      <c r="S247" s="89"/>
      <c r="T247" s="89"/>
      <c r="U247" s="89"/>
      <c r="V247" s="89"/>
      <c r="W247" s="90"/>
    </row>
    <row r="248" spans="1:23" s="91" customFormat="1" x14ac:dyDescent="0.25">
      <c r="A248" s="84"/>
      <c r="B248" s="85">
        <v>52</v>
      </c>
      <c r="C248" s="67">
        <v>280</v>
      </c>
      <c r="D248" s="67">
        <f t="shared" si="3"/>
        <v>14560</v>
      </c>
      <c r="E248" s="86">
        <v>45090</v>
      </c>
      <c r="F248" s="87"/>
      <c r="G248" s="88"/>
      <c r="H248" s="88"/>
      <c r="I248" s="67" t="s">
        <v>75</v>
      </c>
      <c r="J248" s="89" t="s">
        <v>72</v>
      </c>
      <c r="K248" s="89"/>
      <c r="L248" s="89"/>
      <c r="M248" s="89"/>
      <c r="N248" s="67"/>
      <c r="O248" s="89"/>
      <c r="P248" s="67"/>
      <c r="Q248" s="89">
        <f t="shared" si="16"/>
        <v>52</v>
      </c>
      <c r="R248" s="67">
        <f t="shared" si="17"/>
        <v>14560</v>
      </c>
      <c r="S248" s="89"/>
      <c r="T248" s="89"/>
      <c r="U248" s="89"/>
      <c r="V248" s="89"/>
      <c r="W248" s="90"/>
    </row>
    <row r="249" spans="1:23" s="91" customFormat="1" x14ac:dyDescent="0.25">
      <c r="A249" s="84"/>
      <c r="B249" s="85">
        <v>27</v>
      </c>
      <c r="C249" s="67">
        <v>105</v>
      </c>
      <c r="D249" s="67">
        <f t="shared" si="3"/>
        <v>2835</v>
      </c>
      <c r="E249" s="86">
        <v>45090</v>
      </c>
      <c r="F249" s="87"/>
      <c r="G249" s="88"/>
      <c r="H249" s="88"/>
      <c r="I249" s="67" t="s">
        <v>63</v>
      </c>
      <c r="J249" s="89" t="s">
        <v>72</v>
      </c>
      <c r="K249" s="89"/>
      <c r="L249" s="89"/>
      <c r="M249" s="89"/>
      <c r="N249" s="67"/>
      <c r="O249" s="89"/>
      <c r="P249" s="67"/>
      <c r="Q249" s="89">
        <f t="shared" si="16"/>
        <v>27</v>
      </c>
      <c r="R249" s="67">
        <f t="shared" si="17"/>
        <v>2835</v>
      </c>
      <c r="S249" s="89"/>
      <c r="T249" s="89"/>
      <c r="U249" s="89"/>
      <c r="V249" s="89"/>
      <c r="W249" s="90"/>
    </row>
    <row r="250" spans="1:23" s="91" customFormat="1" x14ac:dyDescent="0.25">
      <c r="A250" s="84"/>
      <c r="B250" s="85">
        <v>33</v>
      </c>
      <c r="C250" s="67">
        <v>280</v>
      </c>
      <c r="D250" s="67">
        <f t="shared" si="3"/>
        <v>9240</v>
      </c>
      <c r="E250" s="86">
        <v>45103</v>
      </c>
      <c r="F250" s="87"/>
      <c r="G250" s="88"/>
      <c r="H250" s="88"/>
      <c r="I250" s="67" t="s">
        <v>75</v>
      </c>
      <c r="J250" s="89" t="s">
        <v>43</v>
      </c>
      <c r="K250" s="89"/>
      <c r="L250" s="89"/>
      <c r="M250" s="89"/>
      <c r="N250" s="67"/>
      <c r="O250" s="89"/>
      <c r="P250" s="67"/>
      <c r="Q250" s="89">
        <f t="shared" si="16"/>
        <v>33</v>
      </c>
      <c r="R250" s="67">
        <f t="shared" si="17"/>
        <v>9240</v>
      </c>
      <c r="S250" s="89"/>
      <c r="T250" s="89"/>
      <c r="U250" s="89"/>
      <c r="V250" s="89"/>
      <c r="W250" s="90"/>
    </row>
    <row r="251" spans="1:23" s="91" customFormat="1" x14ac:dyDescent="0.25">
      <c r="A251" s="84"/>
      <c r="B251" s="85">
        <v>18</v>
      </c>
      <c r="C251" s="67">
        <v>105</v>
      </c>
      <c r="D251" s="67">
        <f t="shared" si="3"/>
        <v>1890</v>
      </c>
      <c r="E251" s="86">
        <v>45103</v>
      </c>
      <c r="F251" s="87"/>
      <c r="G251" s="88"/>
      <c r="H251" s="88"/>
      <c r="I251" s="67" t="s">
        <v>63</v>
      </c>
      <c r="J251" s="89" t="s">
        <v>43</v>
      </c>
      <c r="K251" s="89"/>
      <c r="L251" s="89"/>
      <c r="M251" s="89"/>
      <c r="N251" s="67"/>
      <c r="O251" s="89"/>
      <c r="P251" s="67"/>
      <c r="Q251" s="89">
        <f t="shared" si="16"/>
        <v>18</v>
      </c>
      <c r="R251" s="67">
        <f t="shared" si="17"/>
        <v>1890</v>
      </c>
      <c r="S251" s="89"/>
      <c r="T251" s="89"/>
      <c r="U251" s="89"/>
      <c r="V251" s="89"/>
      <c r="W251" s="90"/>
    </row>
    <row r="252" spans="1:23" s="91" customFormat="1" x14ac:dyDescent="0.25">
      <c r="A252" s="84"/>
      <c r="B252" s="85">
        <v>53</v>
      </c>
      <c r="C252" s="67">
        <v>280</v>
      </c>
      <c r="D252" s="67">
        <f t="shared" si="3"/>
        <v>14840</v>
      </c>
      <c r="E252" s="86">
        <v>45113</v>
      </c>
      <c r="F252" s="87"/>
      <c r="G252" s="88"/>
      <c r="H252" s="88"/>
      <c r="I252" s="67" t="s">
        <v>75</v>
      </c>
      <c r="J252" s="89" t="s">
        <v>44</v>
      </c>
      <c r="K252" s="89"/>
      <c r="L252" s="89"/>
      <c r="M252" s="89"/>
      <c r="N252" s="67"/>
      <c r="O252" s="89"/>
      <c r="P252" s="67"/>
      <c r="Q252" s="89">
        <f t="shared" si="16"/>
        <v>53</v>
      </c>
      <c r="R252" s="67">
        <f t="shared" si="17"/>
        <v>14840</v>
      </c>
      <c r="S252" s="89"/>
      <c r="T252" s="89"/>
      <c r="U252" s="89"/>
      <c r="V252" s="89"/>
      <c r="W252" s="90"/>
    </row>
    <row r="253" spans="1:23" s="91" customFormat="1" x14ac:dyDescent="0.25">
      <c r="A253" s="84"/>
      <c r="B253" s="85">
        <v>25</v>
      </c>
      <c r="C253" s="67">
        <v>105</v>
      </c>
      <c r="D253" s="67">
        <f t="shared" si="3"/>
        <v>2625</v>
      </c>
      <c r="E253" s="86">
        <v>45113</v>
      </c>
      <c r="F253" s="87"/>
      <c r="G253" s="88"/>
      <c r="H253" s="88"/>
      <c r="I253" s="67" t="s">
        <v>63</v>
      </c>
      <c r="J253" s="89" t="s">
        <v>44</v>
      </c>
      <c r="K253" s="89"/>
      <c r="L253" s="89"/>
      <c r="M253" s="89"/>
      <c r="N253" s="67"/>
      <c r="O253" s="89"/>
      <c r="P253" s="67"/>
      <c r="Q253" s="89">
        <f t="shared" si="16"/>
        <v>25</v>
      </c>
      <c r="R253" s="67">
        <f t="shared" si="17"/>
        <v>2625</v>
      </c>
      <c r="S253" s="89"/>
      <c r="T253" s="89"/>
      <c r="U253" s="89"/>
      <c r="V253" s="89"/>
      <c r="W253" s="90"/>
    </row>
    <row r="254" spans="1:23" s="91" customFormat="1" x14ac:dyDescent="0.25">
      <c r="A254" s="84"/>
      <c r="B254" s="85">
        <v>30</v>
      </c>
      <c r="C254" s="67">
        <v>280</v>
      </c>
      <c r="D254" s="67">
        <f t="shared" si="3"/>
        <v>8400</v>
      </c>
      <c r="E254" s="86">
        <v>45124</v>
      </c>
      <c r="F254" s="87"/>
      <c r="G254" s="88"/>
      <c r="H254" s="88"/>
      <c r="I254" s="67" t="s">
        <v>75</v>
      </c>
      <c r="J254" s="89" t="s">
        <v>45</v>
      </c>
      <c r="K254" s="89"/>
      <c r="L254" s="89"/>
      <c r="M254" s="89"/>
      <c r="N254" s="67"/>
      <c r="O254" s="89"/>
      <c r="P254" s="67"/>
      <c r="Q254" s="89">
        <f t="shared" si="16"/>
        <v>30</v>
      </c>
      <c r="R254" s="67">
        <f t="shared" si="17"/>
        <v>8400</v>
      </c>
      <c r="S254" s="89"/>
      <c r="T254" s="89"/>
      <c r="U254" s="89"/>
      <c r="V254" s="89"/>
      <c r="W254" s="90"/>
    </row>
    <row r="255" spans="1:23" s="91" customFormat="1" x14ac:dyDescent="0.25">
      <c r="A255" s="84"/>
      <c r="B255" s="85">
        <v>18</v>
      </c>
      <c r="C255" s="67">
        <v>105</v>
      </c>
      <c r="D255" s="67">
        <f t="shared" si="3"/>
        <v>1890</v>
      </c>
      <c r="E255" s="86">
        <v>45124</v>
      </c>
      <c r="F255" s="87"/>
      <c r="G255" s="88"/>
      <c r="H255" s="88"/>
      <c r="I255" s="67" t="s">
        <v>63</v>
      </c>
      <c r="J255" s="89" t="s">
        <v>45</v>
      </c>
      <c r="K255" s="89"/>
      <c r="L255" s="89"/>
      <c r="M255" s="89"/>
      <c r="N255" s="67"/>
      <c r="O255" s="89"/>
      <c r="P255" s="67"/>
      <c r="Q255" s="89">
        <f t="shared" si="16"/>
        <v>18</v>
      </c>
      <c r="R255" s="67">
        <f t="shared" si="17"/>
        <v>1890</v>
      </c>
      <c r="S255" s="89"/>
      <c r="T255" s="89"/>
      <c r="U255" s="89"/>
      <c r="V255" s="89"/>
      <c r="W255" s="90"/>
    </row>
    <row r="256" spans="1:23" s="91" customFormat="1" x14ac:dyDescent="0.25">
      <c r="A256" s="84"/>
      <c r="B256" s="85">
        <v>50</v>
      </c>
      <c r="C256" s="67">
        <v>280</v>
      </c>
      <c r="D256" s="67">
        <f t="shared" si="3"/>
        <v>14000</v>
      </c>
      <c r="E256" s="86">
        <v>45131</v>
      </c>
      <c r="F256" s="87"/>
      <c r="G256" s="88"/>
      <c r="H256" s="88"/>
      <c r="I256" s="67" t="s">
        <v>75</v>
      </c>
      <c r="J256" s="89" t="s">
        <v>46</v>
      </c>
      <c r="K256" s="89"/>
      <c r="L256" s="89"/>
      <c r="M256" s="89"/>
      <c r="N256" s="67"/>
      <c r="O256" s="89"/>
      <c r="P256" s="67"/>
      <c r="Q256" s="89">
        <f t="shared" si="16"/>
        <v>50</v>
      </c>
      <c r="R256" s="67">
        <f t="shared" si="17"/>
        <v>14000</v>
      </c>
      <c r="S256" s="89"/>
      <c r="T256" s="89"/>
      <c r="U256" s="89"/>
      <c r="V256" s="89"/>
      <c r="W256" s="90"/>
    </row>
    <row r="257" spans="1:23" s="91" customFormat="1" x14ac:dyDescent="0.25">
      <c r="A257" s="84"/>
      <c r="B257" s="85">
        <v>27</v>
      </c>
      <c r="C257" s="67">
        <v>105</v>
      </c>
      <c r="D257" s="67">
        <f t="shared" si="3"/>
        <v>2835</v>
      </c>
      <c r="E257" s="86">
        <v>45131</v>
      </c>
      <c r="F257" s="87"/>
      <c r="G257" s="88"/>
      <c r="H257" s="88"/>
      <c r="I257" s="67" t="s">
        <v>63</v>
      </c>
      <c r="J257" s="89" t="s">
        <v>46</v>
      </c>
      <c r="K257" s="89"/>
      <c r="L257" s="89"/>
      <c r="M257" s="89"/>
      <c r="N257" s="67"/>
      <c r="O257" s="89"/>
      <c r="P257" s="67"/>
      <c r="Q257" s="89">
        <f t="shared" si="16"/>
        <v>27</v>
      </c>
      <c r="R257" s="67">
        <f t="shared" si="17"/>
        <v>2835</v>
      </c>
      <c r="S257" s="89"/>
      <c r="T257" s="89"/>
      <c r="U257" s="89"/>
      <c r="V257" s="89"/>
      <c r="W257" s="90"/>
    </row>
    <row r="258" spans="1:23" s="91" customFormat="1" x14ac:dyDescent="0.25">
      <c r="A258" s="84"/>
      <c r="B258" s="85">
        <v>28</v>
      </c>
      <c r="C258" s="67">
        <v>285</v>
      </c>
      <c r="D258" s="67">
        <f t="shared" ref="D258:D261" si="18">B258*C258</f>
        <v>7980</v>
      </c>
      <c r="E258" s="86">
        <v>45146</v>
      </c>
      <c r="F258" s="87"/>
      <c r="G258" s="88"/>
      <c r="H258" s="88"/>
      <c r="I258" s="67" t="s">
        <v>75</v>
      </c>
      <c r="J258" s="89" t="s">
        <v>47</v>
      </c>
      <c r="K258" s="89"/>
      <c r="L258" s="89"/>
      <c r="M258" s="89"/>
      <c r="N258" s="67"/>
      <c r="O258" s="89"/>
      <c r="P258" s="67"/>
      <c r="Q258" s="89">
        <f t="shared" si="16"/>
        <v>28</v>
      </c>
      <c r="R258" s="67">
        <f t="shared" si="17"/>
        <v>7980</v>
      </c>
      <c r="S258" s="89"/>
      <c r="T258" s="89"/>
      <c r="U258" s="89"/>
      <c r="V258" s="89"/>
      <c r="W258" s="90"/>
    </row>
    <row r="259" spans="1:23" s="91" customFormat="1" x14ac:dyDescent="0.25">
      <c r="A259" s="84"/>
      <c r="B259" s="85">
        <v>17</v>
      </c>
      <c r="C259" s="67">
        <v>105</v>
      </c>
      <c r="D259" s="67">
        <f t="shared" si="18"/>
        <v>1785</v>
      </c>
      <c r="E259" s="86">
        <v>45146</v>
      </c>
      <c r="F259" s="87"/>
      <c r="G259" s="88"/>
      <c r="H259" s="88"/>
      <c r="I259" s="67" t="s">
        <v>63</v>
      </c>
      <c r="J259" s="89" t="s">
        <v>47</v>
      </c>
      <c r="K259" s="89"/>
      <c r="L259" s="89"/>
      <c r="M259" s="89"/>
      <c r="N259" s="67"/>
      <c r="O259" s="89"/>
      <c r="P259" s="67"/>
      <c r="Q259" s="89">
        <f t="shared" si="16"/>
        <v>17</v>
      </c>
      <c r="R259" s="67">
        <f t="shared" si="17"/>
        <v>1785</v>
      </c>
      <c r="S259" s="89"/>
      <c r="T259" s="89"/>
      <c r="U259" s="89"/>
      <c r="V259" s="89"/>
      <c r="W259" s="90"/>
    </row>
    <row r="260" spans="1:23" s="91" customFormat="1" x14ac:dyDescent="0.25">
      <c r="A260" s="84"/>
      <c r="B260" s="85">
        <v>50</v>
      </c>
      <c r="C260" s="67">
        <v>285</v>
      </c>
      <c r="D260" s="67">
        <f t="shared" si="18"/>
        <v>14250</v>
      </c>
      <c r="E260" s="86">
        <v>45157</v>
      </c>
      <c r="F260" s="87"/>
      <c r="G260" s="88"/>
      <c r="H260" s="88"/>
      <c r="I260" s="67" t="s">
        <v>75</v>
      </c>
      <c r="J260" s="89" t="s">
        <v>56</v>
      </c>
      <c r="K260" s="89"/>
      <c r="L260" s="89"/>
      <c r="M260" s="89"/>
      <c r="N260" s="67"/>
      <c r="O260" s="89"/>
      <c r="P260" s="67"/>
      <c r="Q260" s="89">
        <f t="shared" si="16"/>
        <v>50</v>
      </c>
      <c r="R260" s="67">
        <f t="shared" si="17"/>
        <v>14250</v>
      </c>
      <c r="S260" s="89"/>
      <c r="T260" s="89"/>
      <c r="U260" s="89"/>
      <c r="V260" s="89"/>
      <c r="W260" s="90"/>
    </row>
    <row r="261" spans="1:23" s="91" customFormat="1" x14ac:dyDescent="0.25">
      <c r="A261" s="84"/>
      <c r="B261" s="85">
        <v>27</v>
      </c>
      <c r="C261" s="67">
        <v>105</v>
      </c>
      <c r="D261" s="67">
        <f t="shared" si="18"/>
        <v>2835</v>
      </c>
      <c r="E261" s="86">
        <v>45157</v>
      </c>
      <c r="F261" s="87"/>
      <c r="G261" s="88"/>
      <c r="H261" s="88"/>
      <c r="I261" s="67" t="s">
        <v>63</v>
      </c>
      <c r="J261" s="89" t="s">
        <v>56</v>
      </c>
      <c r="K261" s="89"/>
      <c r="L261" s="89"/>
      <c r="M261" s="89"/>
      <c r="N261" s="67"/>
      <c r="O261" s="89"/>
      <c r="P261" s="67"/>
      <c r="Q261" s="89">
        <f t="shared" si="16"/>
        <v>27</v>
      </c>
      <c r="R261" s="67">
        <f t="shared" si="17"/>
        <v>2835</v>
      </c>
      <c r="S261" s="89"/>
      <c r="T261" s="89"/>
      <c r="U261" s="89"/>
      <c r="V261" s="89"/>
      <c r="W261" s="90"/>
    </row>
    <row r="262" spans="1:23" s="91" customFormat="1" x14ac:dyDescent="0.25">
      <c r="A262" s="84"/>
      <c r="B262" s="85"/>
      <c r="C262" s="67"/>
      <c r="D262" s="67"/>
      <c r="E262" s="86"/>
      <c r="F262" s="87"/>
      <c r="G262" s="88"/>
      <c r="H262" s="88"/>
      <c r="I262" s="67"/>
      <c r="J262" s="89"/>
      <c r="K262" s="89"/>
      <c r="L262" s="89"/>
      <c r="M262" s="89"/>
      <c r="N262" s="67"/>
      <c r="O262" s="89"/>
      <c r="P262" s="67"/>
      <c r="Q262" s="89">
        <f t="shared" si="16"/>
        <v>0</v>
      </c>
      <c r="R262" s="67">
        <f t="shared" si="17"/>
        <v>0</v>
      </c>
      <c r="S262" s="89"/>
      <c r="T262" s="89"/>
      <c r="U262" s="89"/>
      <c r="V262" s="89"/>
      <c r="W262" s="90"/>
    </row>
    <row r="263" spans="1:23" s="91" customFormat="1" x14ac:dyDescent="0.25">
      <c r="A263" s="84"/>
      <c r="B263" s="85"/>
      <c r="C263" s="67"/>
      <c r="D263" s="67"/>
      <c r="E263" s="86"/>
      <c r="F263" s="87"/>
      <c r="G263" s="88"/>
      <c r="H263" s="88"/>
      <c r="I263" s="67"/>
      <c r="J263" s="89"/>
      <c r="K263" s="89"/>
      <c r="L263" s="89"/>
      <c r="M263" s="89"/>
      <c r="N263" s="67"/>
      <c r="O263" s="89"/>
      <c r="P263" s="67"/>
      <c r="Q263" s="89">
        <f t="shared" si="16"/>
        <v>0</v>
      </c>
      <c r="R263" s="67">
        <f t="shared" si="17"/>
        <v>0</v>
      </c>
      <c r="S263" s="89"/>
      <c r="T263" s="89"/>
      <c r="U263" s="89"/>
      <c r="V263" s="89"/>
      <c r="W263" s="90"/>
    </row>
    <row r="264" spans="1:23" s="91" customFormat="1" x14ac:dyDescent="0.25">
      <c r="A264" s="84"/>
      <c r="B264" s="85"/>
      <c r="C264" s="67"/>
      <c r="D264" s="67"/>
      <c r="E264" s="86"/>
      <c r="F264" s="87"/>
      <c r="G264" s="88"/>
      <c r="H264" s="88"/>
      <c r="I264" s="67"/>
      <c r="J264" s="89"/>
      <c r="K264" s="89"/>
      <c r="L264" s="89"/>
      <c r="M264" s="89"/>
      <c r="N264" s="67"/>
      <c r="O264" s="89"/>
      <c r="P264" s="67"/>
      <c r="Q264" s="89">
        <f t="shared" ref="Q264:Q271" si="19">B264</f>
        <v>0</v>
      </c>
      <c r="R264" s="67">
        <f t="shared" ref="R264:R271" si="20">D264</f>
        <v>0</v>
      </c>
      <c r="S264" s="89"/>
      <c r="T264" s="89"/>
      <c r="U264" s="89"/>
      <c r="V264" s="89"/>
      <c r="W264" s="90"/>
    </row>
    <row r="265" spans="1:23" s="91" customFormat="1" x14ac:dyDescent="0.25">
      <c r="A265" s="84"/>
      <c r="B265" s="85"/>
      <c r="C265" s="67"/>
      <c r="D265" s="67"/>
      <c r="E265" s="86"/>
      <c r="F265" s="87"/>
      <c r="G265" s="88"/>
      <c r="H265" s="88"/>
      <c r="I265" s="67"/>
      <c r="J265" s="89"/>
      <c r="K265" s="89"/>
      <c r="L265" s="89"/>
      <c r="M265" s="89"/>
      <c r="N265" s="67"/>
      <c r="O265" s="89"/>
      <c r="P265" s="67"/>
      <c r="Q265" s="89">
        <f t="shared" si="19"/>
        <v>0</v>
      </c>
      <c r="R265" s="67">
        <f t="shared" si="20"/>
        <v>0</v>
      </c>
      <c r="S265" s="89"/>
      <c r="T265" s="89"/>
      <c r="U265" s="89"/>
      <c r="V265" s="89"/>
      <c r="W265" s="90"/>
    </row>
    <row r="266" spans="1:23" s="91" customFormat="1" x14ac:dyDescent="0.25">
      <c r="A266" s="84"/>
      <c r="B266" s="85"/>
      <c r="C266" s="67"/>
      <c r="D266" s="67"/>
      <c r="E266" s="86"/>
      <c r="F266" s="87"/>
      <c r="G266" s="88"/>
      <c r="H266" s="88"/>
      <c r="I266" s="67"/>
      <c r="J266" s="89"/>
      <c r="K266" s="89"/>
      <c r="L266" s="89"/>
      <c r="M266" s="89"/>
      <c r="N266" s="67"/>
      <c r="O266" s="89"/>
      <c r="P266" s="67"/>
      <c r="Q266" s="89">
        <f t="shared" si="19"/>
        <v>0</v>
      </c>
      <c r="R266" s="67">
        <f t="shared" si="20"/>
        <v>0</v>
      </c>
      <c r="S266" s="89"/>
      <c r="T266" s="89"/>
      <c r="U266" s="89"/>
      <c r="V266" s="89"/>
      <c r="W266" s="90"/>
    </row>
    <row r="267" spans="1:23" s="91" customFormat="1" x14ac:dyDescent="0.25">
      <c r="A267" s="84"/>
      <c r="B267" s="85"/>
      <c r="C267" s="67"/>
      <c r="D267" s="67"/>
      <c r="E267" s="86"/>
      <c r="F267" s="87"/>
      <c r="G267" s="88"/>
      <c r="H267" s="88"/>
      <c r="I267" s="67"/>
      <c r="J267" s="89"/>
      <c r="K267" s="89"/>
      <c r="L267" s="89"/>
      <c r="M267" s="89"/>
      <c r="N267" s="67"/>
      <c r="O267" s="89"/>
      <c r="P267" s="67"/>
      <c r="Q267" s="89">
        <f t="shared" si="19"/>
        <v>0</v>
      </c>
      <c r="R267" s="67">
        <f t="shared" si="20"/>
        <v>0</v>
      </c>
      <c r="S267" s="89"/>
      <c r="T267" s="89"/>
      <c r="U267" s="89"/>
      <c r="V267" s="89"/>
      <c r="W267" s="90"/>
    </row>
    <row r="268" spans="1:23" s="91" customFormat="1" x14ac:dyDescent="0.25">
      <c r="A268" s="84"/>
      <c r="B268" s="85"/>
      <c r="C268" s="67"/>
      <c r="D268" s="67"/>
      <c r="E268" s="86"/>
      <c r="F268" s="87"/>
      <c r="G268" s="88"/>
      <c r="H268" s="88"/>
      <c r="I268" s="67"/>
      <c r="J268" s="89"/>
      <c r="K268" s="89"/>
      <c r="L268" s="89"/>
      <c r="M268" s="89"/>
      <c r="N268" s="67"/>
      <c r="O268" s="89"/>
      <c r="P268" s="67"/>
      <c r="Q268" s="89">
        <f t="shared" si="19"/>
        <v>0</v>
      </c>
      <c r="R268" s="67">
        <f t="shared" si="20"/>
        <v>0</v>
      </c>
      <c r="S268" s="89"/>
      <c r="T268" s="89"/>
      <c r="U268" s="89"/>
      <c r="V268" s="89"/>
      <c r="W268" s="90"/>
    </row>
    <row r="269" spans="1:23" s="91" customFormat="1" x14ac:dyDescent="0.25">
      <c r="A269" s="84"/>
      <c r="B269" s="85"/>
      <c r="C269" s="67"/>
      <c r="D269" s="67"/>
      <c r="E269" s="86"/>
      <c r="F269" s="87"/>
      <c r="G269" s="88"/>
      <c r="H269" s="88"/>
      <c r="I269" s="67"/>
      <c r="J269" s="89"/>
      <c r="K269" s="89"/>
      <c r="L269" s="89"/>
      <c r="M269" s="89"/>
      <c r="N269" s="67"/>
      <c r="O269" s="89"/>
      <c r="P269" s="67"/>
      <c r="Q269" s="89">
        <f t="shared" si="19"/>
        <v>0</v>
      </c>
      <c r="R269" s="67">
        <f t="shared" si="20"/>
        <v>0</v>
      </c>
      <c r="S269" s="89"/>
      <c r="T269" s="89"/>
      <c r="U269" s="89"/>
      <c r="V269" s="89"/>
      <c r="W269" s="90"/>
    </row>
    <row r="270" spans="1:23" s="91" customFormat="1" x14ac:dyDescent="0.25">
      <c r="A270" s="84"/>
      <c r="B270" s="85"/>
      <c r="C270" s="67"/>
      <c r="D270" s="67">
        <f t="shared" si="3"/>
        <v>0</v>
      </c>
      <c r="E270" s="86"/>
      <c r="F270" s="87"/>
      <c r="G270" s="88"/>
      <c r="H270" s="88"/>
      <c r="I270" s="67"/>
      <c r="J270" s="89"/>
      <c r="K270" s="89"/>
      <c r="L270" s="89"/>
      <c r="M270" s="89"/>
      <c r="N270" s="67"/>
      <c r="O270" s="89"/>
      <c r="P270" s="67"/>
      <c r="Q270" s="89">
        <f t="shared" si="19"/>
        <v>0</v>
      </c>
      <c r="R270" s="67">
        <f t="shared" si="20"/>
        <v>0</v>
      </c>
      <c r="S270" s="89"/>
      <c r="T270" s="89"/>
      <c r="U270" s="89"/>
      <c r="V270" s="89"/>
      <c r="W270" s="90"/>
    </row>
    <row r="271" spans="1:23" s="91" customFormat="1" x14ac:dyDescent="0.25">
      <c r="A271" s="84"/>
      <c r="B271" s="85"/>
      <c r="C271" s="67"/>
      <c r="D271" s="67">
        <f t="shared" si="3"/>
        <v>0</v>
      </c>
      <c r="E271" s="86"/>
      <c r="F271" s="87"/>
      <c r="G271" s="88"/>
      <c r="H271" s="88"/>
      <c r="I271" s="67"/>
      <c r="J271" s="89"/>
      <c r="K271" s="89"/>
      <c r="L271" s="89"/>
      <c r="M271" s="89"/>
      <c r="N271" s="67"/>
      <c r="O271" s="89"/>
      <c r="P271" s="67"/>
      <c r="Q271" s="89">
        <f t="shared" si="19"/>
        <v>0</v>
      </c>
      <c r="R271" s="67">
        <f t="shared" si="20"/>
        <v>0</v>
      </c>
      <c r="S271" s="89"/>
      <c r="T271" s="89"/>
      <c r="U271" s="89"/>
      <c r="V271" s="89"/>
      <c r="W271" s="90"/>
    </row>
    <row r="272" spans="1:23" s="114" customFormat="1" x14ac:dyDescent="0.25">
      <c r="A272" s="106">
        <v>1</v>
      </c>
      <c r="B272" s="107">
        <v>1080</v>
      </c>
      <c r="C272" s="108">
        <v>20</v>
      </c>
      <c r="D272" s="108">
        <f t="shared" si="3"/>
        <v>21600</v>
      </c>
      <c r="E272" s="109">
        <v>44979</v>
      </c>
      <c r="F272" s="110"/>
      <c r="G272" s="111"/>
      <c r="H272" s="111"/>
      <c r="I272" s="108"/>
      <c r="J272" s="108" t="s">
        <v>91</v>
      </c>
      <c r="K272" s="112"/>
      <c r="L272" s="112"/>
      <c r="M272" s="112"/>
      <c r="N272" s="108"/>
      <c r="O272" s="112"/>
      <c r="P272" s="108"/>
      <c r="Q272" s="112"/>
      <c r="R272" s="108"/>
      <c r="S272" s="112"/>
      <c r="T272" s="112"/>
      <c r="U272" s="112"/>
      <c r="V272" s="112">
        <f t="shared" ref="V272:V307" si="21">B272</f>
        <v>1080</v>
      </c>
      <c r="W272" s="113">
        <f t="shared" ref="W272:W307" si="22">D272</f>
        <v>21600</v>
      </c>
    </row>
    <row r="273" spans="1:23" s="114" customFormat="1" x14ac:dyDescent="0.25">
      <c r="A273" s="106"/>
      <c r="B273" s="107">
        <v>245</v>
      </c>
      <c r="C273" s="108">
        <v>170</v>
      </c>
      <c r="D273" s="108">
        <f t="shared" ref="D273:D307" si="23">B273*C273</f>
        <v>41650</v>
      </c>
      <c r="E273" s="109">
        <v>44980</v>
      </c>
      <c r="F273" s="110"/>
      <c r="G273" s="111"/>
      <c r="H273" s="111"/>
      <c r="I273" s="108"/>
      <c r="J273" s="112" t="s">
        <v>74</v>
      </c>
      <c r="K273" s="112"/>
      <c r="L273" s="112"/>
      <c r="M273" s="112"/>
      <c r="N273" s="108"/>
      <c r="O273" s="112"/>
      <c r="P273" s="108"/>
      <c r="Q273" s="112"/>
      <c r="R273" s="108"/>
      <c r="S273" s="112"/>
      <c r="T273" s="112"/>
      <c r="U273" s="112"/>
      <c r="V273" s="112">
        <f t="shared" si="21"/>
        <v>245</v>
      </c>
      <c r="W273" s="113">
        <f t="shared" si="22"/>
        <v>41650</v>
      </c>
    </row>
    <row r="274" spans="1:23" s="114" customFormat="1" x14ac:dyDescent="0.25">
      <c r="A274" s="106"/>
      <c r="B274" s="107">
        <v>8</v>
      </c>
      <c r="C274" s="108">
        <v>230</v>
      </c>
      <c r="D274" s="108">
        <f t="shared" si="23"/>
        <v>1840</v>
      </c>
      <c r="E274" s="109">
        <v>44980</v>
      </c>
      <c r="F274" s="110"/>
      <c r="G274" s="111"/>
      <c r="H274" s="111"/>
      <c r="I274" s="108"/>
      <c r="J274" s="112" t="s">
        <v>24</v>
      </c>
      <c r="K274" s="112"/>
      <c r="L274" s="112"/>
      <c r="M274" s="112"/>
      <c r="N274" s="108"/>
      <c r="O274" s="112"/>
      <c r="P274" s="108"/>
      <c r="Q274" s="112"/>
      <c r="R274" s="108"/>
      <c r="S274" s="112"/>
      <c r="T274" s="112"/>
      <c r="U274" s="112"/>
      <c r="V274" s="112">
        <f t="shared" si="21"/>
        <v>8</v>
      </c>
      <c r="W274" s="113">
        <f t="shared" si="22"/>
        <v>1840</v>
      </c>
    </row>
    <row r="275" spans="1:23" s="114" customFormat="1" x14ac:dyDescent="0.25">
      <c r="A275" s="106"/>
      <c r="B275" s="107">
        <v>55</v>
      </c>
      <c r="C275" s="108">
        <v>200</v>
      </c>
      <c r="D275" s="108">
        <f t="shared" si="23"/>
        <v>11000</v>
      </c>
      <c r="E275" s="109">
        <v>44982</v>
      </c>
      <c r="F275" s="110"/>
      <c r="G275" s="111"/>
      <c r="H275" s="111"/>
      <c r="I275" s="108" t="s">
        <v>92</v>
      </c>
      <c r="J275" s="112" t="s">
        <v>93</v>
      </c>
      <c r="K275" s="112"/>
      <c r="L275" s="112"/>
      <c r="M275" s="112"/>
      <c r="N275" s="108"/>
      <c r="O275" s="112"/>
      <c r="P275" s="108"/>
      <c r="Q275" s="112"/>
      <c r="R275" s="108"/>
      <c r="S275" s="112"/>
      <c r="T275" s="112"/>
      <c r="U275" s="112"/>
      <c r="V275" s="112">
        <f t="shared" si="21"/>
        <v>55</v>
      </c>
      <c r="W275" s="113">
        <f t="shared" si="22"/>
        <v>11000</v>
      </c>
    </row>
    <row r="276" spans="1:23" s="114" customFormat="1" x14ac:dyDescent="0.25">
      <c r="A276" s="106"/>
      <c r="B276" s="107">
        <v>30</v>
      </c>
      <c r="C276" s="108">
        <v>95</v>
      </c>
      <c r="D276" s="108">
        <f t="shared" si="23"/>
        <v>2850</v>
      </c>
      <c r="E276" s="109">
        <v>44982</v>
      </c>
      <c r="F276" s="110"/>
      <c r="G276" s="111"/>
      <c r="H276" s="111"/>
      <c r="I276" s="108" t="s">
        <v>63</v>
      </c>
      <c r="J276" s="112" t="s">
        <v>93</v>
      </c>
      <c r="K276" s="112"/>
      <c r="L276" s="112"/>
      <c r="M276" s="112"/>
      <c r="N276" s="108"/>
      <c r="O276" s="112"/>
      <c r="P276" s="108"/>
      <c r="Q276" s="112"/>
      <c r="R276" s="108"/>
      <c r="S276" s="112"/>
      <c r="T276" s="112"/>
      <c r="U276" s="112"/>
      <c r="V276" s="112">
        <f t="shared" si="21"/>
        <v>30</v>
      </c>
      <c r="W276" s="113">
        <f t="shared" si="22"/>
        <v>2850</v>
      </c>
    </row>
    <row r="277" spans="1:23" s="114" customFormat="1" x14ac:dyDescent="0.25">
      <c r="A277" s="106"/>
      <c r="B277" s="107">
        <v>6</v>
      </c>
      <c r="C277" s="108">
        <v>200</v>
      </c>
      <c r="D277" s="108">
        <f t="shared" si="23"/>
        <v>1200</v>
      </c>
      <c r="E277" s="109">
        <v>44983</v>
      </c>
      <c r="F277" s="110"/>
      <c r="G277" s="111"/>
      <c r="H277" s="111"/>
      <c r="I277" s="108" t="s">
        <v>75</v>
      </c>
      <c r="J277" s="112" t="s">
        <v>93</v>
      </c>
      <c r="K277" s="112"/>
      <c r="L277" s="112"/>
      <c r="M277" s="112"/>
      <c r="N277" s="108"/>
      <c r="O277" s="112"/>
      <c r="P277" s="108"/>
      <c r="Q277" s="112"/>
      <c r="R277" s="108"/>
      <c r="S277" s="112"/>
      <c r="T277" s="112"/>
      <c r="U277" s="112"/>
      <c r="V277" s="112">
        <f t="shared" si="21"/>
        <v>6</v>
      </c>
      <c r="W277" s="113">
        <f t="shared" si="22"/>
        <v>1200</v>
      </c>
    </row>
    <row r="278" spans="1:23" s="114" customFormat="1" x14ac:dyDescent="0.25">
      <c r="A278" s="106"/>
      <c r="B278" s="107">
        <v>6</v>
      </c>
      <c r="C278" s="108">
        <v>95</v>
      </c>
      <c r="D278" s="108">
        <f t="shared" si="23"/>
        <v>570</v>
      </c>
      <c r="E278" s="109">
        <v>44983</v>
      </c>
      <c r="F278" s="110"/>
      <c r="G278" s="111"/>
      <c r="H278" s="111"/>
      <c r="I278" s="108" t="s">
        <v>63</v>
      </c>
      <c r="J278" s="112" t="s">
        <v>94</v>
      </c>
      <c r="K278" s="112"/>
      <c r="L278" s="112"/>
      <c r="M278" s="112"/>
      <c r="N278" s="108"/>
      <c r="O278" s="112"/>
      <c r="P278" s="108"/>
      <c r="Q278" s="112"/>
      <c r="R278" s="108"/>
      <c r="S278" s="112"/>
      <c r="T278" s="112"/>
      <c r="U278" s="112"/>
      <c r="V278" s="112">
        <f t="shared" si="21"/>
        <v>6</v>
      </c>
      <c r="W278" s="113">
        <f t="shared" si="22"/>
        <v>570</v>
      </c>
    </row>
    <row r="279" spans="1:23" s="114" customFormat="1" x14ac:dyDescent="0.25">
      <c r="A279" s="106"/>
      <c r="B279" s="107">
        <v>260</v>
      </c>
      <c r="C279" s="108">
        <v>275</v>
      </c>
      <c r="D279" s="108">
        <f t="shared" si="23"/>
        <v>71500</v>
      </c>
      <c r="E279" s="109">
        <v>45013</v>
      </c>
      <c r="F279" s="110"/>
      <c r="G279" s="111"/>
      <c r="H279" s="111"/>
      <c r="I279" s="108" t="s">
        <v>75</v>
      </c>
      <c r="J279" s="112" t="s">
        <v>95</v>
      </c>
      <c r="K279" s="112"/>
      <c r="L279" s="112"/>
      <c r="M279" s="112"/>
      <c r="N279" s="108"/>
      <c r="O279" s="112"/>
      <c r="P279" s="108"/>
      <c r="Q279" s="112"/>
      <c r="R279" s="108"/>
      <c r="S279" s="112"/>
      <c r="T279" s="112"/>
      <c r="U279" s="112"/>
      <c r="V279" s="112">
        <f t="shared" si="21"/>
        <v>260</v>
      </c>
      <c r="W279" s="113">
        <f t="shared" si="22"/>
        <v>71500</v>
      </c>
    </row>
    <row r="280" spans="1:23" s="114" customFormat="1" x14ac:dyDescent="0.25">
      <c r="A280" s="106"/>
      <c r="B280" s="107">
        <v>135</v>
      </c>
      <c r="C280" s="108">
        <v>95</v>
      </c>
      <c r="D280" s="108">
        <f t="shared" si="23"/>
        <v>12825</v>
      </c>
      <c r="E280" s="109">
        <v>45013</v>
      </c>
      <c r="F280" s="110"/>
      <c r="G280" s="111"/>
      <c r="H280" s="111"/>
      <c r="I280" s="108" t="s">
        <v>63</v>
      </c>
      <c r="J280" s="112" t="s">
        <v>95</v>
      </c>
      <c r="K280" s="112"/>
      <c r="L280" s="112"/>
      <c r="M280" s="112"/>
      <c r="N280" s="108"/>
      <c r="O280" s="112"/>
      <c r="P280" s="108"/>
      <c r="Q280" s="112"/>
      <c r="R280" s="108"/>
      <c r="S280" s="112"/>
      <c r="T280" s="112"/>
      <c r="U280" s="112"/>
      <c r="V280" s="112">
        <f t="shared" si="21"/>
        <v>135</v>
      </c>
      <c r="W280" s="113">
        <f t="shared" si="22"/>
        <v>12825</v>
      </c>
    </row>
    <row r="281" spans="1:23" s="114" customFormat="1" x14ac:dyDescent="0.25">
      <c r="A281" s="106"/>
      <c r="B281" s="107">
        <v>45</v>
      </c>
      <c r="C281" s="108">
        <v>275</v>
      </c>
      <c r="D281" s="108">
        <f t="shared" si="23"/>
        <v>12375</v>
      </c>
      <c r="E281" s="109">
        <v>45032</v>
      </c>
      <c r="F281" s="110"/>
      <c r="G281" s="111"/>
      <c r="H281" s="111"/>
      <c r="I281" s="108" t="s">
        <v>75</v>
      </c>
      <c r="J281" s="112" t="s">
        <v>39</v>
      </c>
      <c r="K281" s="112"/>
      <c r="L281" s="112"/>
      <c r="M281" s="112"/>
      <c r="N281" s="108"/>
      <c r="O281" s="112"/>
      <c r="P281" s="108"/>
      <c r="Q281" s="112"/>
      <c r="R281" s="108"/>
      <c r="S281" s="112"/>
      <c r="T281" s="112"/>
      <c r="U281" s="112"/>
      <c r="V281" s="112">
        <f t="shared" si="21"/>
        <v>45</v>
      </c>
      <c r="W281" s="113">
        <f t="shared" si="22"/>
        <v>12375</v>
      </c>
    </row>
    <row r="282" spans="1:23" s="114" customFormat="1" x14ac:dyDescent="0.25">
      <c r="A282" s="106"/>
      <c r="B282" s="107">
        <v>25</v>
      </c>
      <c r="C282" s="108">
        <v>95</v>
      </c>
      <c r="D282" s="108">
        <f t="shared" si="23"/>
        <v>2375</v>
      </c>
      <c r="E282" s="109">
        <v>45032</v>
      </c>
      <c r="F282" s="110"/>
      <c r="G282" s="111"/>
      <c r="H282" s="111"/>
      <c r="I282" s="108" t="s">
        <v>63</v>
      </c>
      <c r="J282" s="112" t="s">
        <v>39</v>
      </c>
      <c r="K282" s="112"/>
      <c r="L282" s="112"/>
      <c r="M282" s="112"/>
      <c r="N282" s="108"/>
      <c r="O282" s="112"/>
      <c r="P282" s="108"/>
      <c r="Q282" s="112"/>
      <c r="R282" s="108"/>
      <c r="S282" s="112"/>
      <c r="T282" s="112"/>
      <c r="U282" s="112"/>
      <c r="V282" s="112">
        <f t="shared" si="21"/>
        <v>25</v>
      </c>
      <c r="W282" s="113">
        <f t="shared" si="22"/>
        <v>2375</v>
      </c>
    </row>
    <row r="283" spans="1:23" s="114" customFormat="1" x14ac:dyDescent="0.25">
      <c r="A283" s="106"/>
      <c r="B283" s="107">
        <v>52</v>
      </c>
      <c r="C283" s="108">
        <v>280</v>
      </c>
      <c r="D283" s="108">
        <f t="shared" si="23"/>
        <v>14560</v>
      </c>
      <c r="E283" s="109">
        <v>45053</v>
      </c>
      <c r="F283" s="110"/>
      <c r="G283" s="111"/>
      <c r="H283" s="111"/>
      <c r="I283" s="108" t="s">
        <v>75</v>
      </c>
      <c r="J283" s="112" t="s">
        <v>40</v>
      </c>
      <c r="K283" s="112"/>
      <c r="L283" s="112"/>
      <c r="M283" s="112"/>
      <c r="N283" s="108"/>
      <c r="O283" s="112"/>
      <c r="P283" s="108"/>
      <c r="Q283" s="112"/>
      <c r="R283" s="108"/>
      <c r="S283" s="112"/>
      <c r="T283" s="112"/>
      <c r="U283" s="112"/>
      <c r="V283" s="112">
        <f t="shared" si="21"/>
        <v>52</v>
      </c>
      <c r="W283" s="113">
        <f t="shared" si="22"/>
        <v>14560</v>
      </c>
    </row>
    <row r="284" spans="1:23" s="114" customFormat="1" x14ac:dyDescent="0.25">
      <c r="A284" s="106"/>
      <c r="B284" s="107">
        <v>25</v>
      </c>
      <c r="C284" s="108">
        <v>105</v>
      </c>
      <c r="D284" s="108">
        <f t="shared" si="23"/>
        <v>2625</v>
      </c>
      <c r="E284" s="109">
        <v>45053</v>
      </c>
      <c r="F284" s="110"/>
      <c r="G284" s="111"/>
      <c r="H284" s="111"/>
      <c r="I284" s="108" t="s">
        <v>63</v>
      </c>
      <c r="J284" s="112" t="s">
        <v>40</v>
      </c>
      <c r="K284" s="112"/>
      <c r="L284" s="112"/>
      <c r="M284" s="112"/>
      <c r="N284" s="108"/>
      <c r="O284" s="112"/>
      <c r="P284" s="108"/>
      <c r="Q284" s="112"/>
      <c r="R284" s="108"/>
      <c r="S284" s="112"/>
      <c r="T284" s="112"/>
      <c r="U284" s="112"/>
      <c r="V284" s="112">
        <f t="shared" si="21"/>
        <v>25</v>
      </c>
      <c r="W284" s="113">
        <f t="shared" si="22"/>
        <v>2625</v>
      </c>
    </row>
    <row r="285" spans="1:23" s="114" customFormat="1" x14ac:dyDescent="0.25">
      <c r="A285" s="106"/>
      <c r="B285" s="107">
        <v>35</v>
      </c>
      <c r="C285" s="108">
        <v>280</v>
      </c>
      <c r="D285" s="108">
        <f t="shared" si="23"/>
        <v>9800</v>
      </c>
      <c r="E285" s="109">
        <v>45092</v>
      </c>
      <c r="F285" s="110"/>
      <c r="G285" s="111"/>
      <c r="H285" s="111"/>
      <c r="I285" s="108" t="s">
        <v>75</v>
      </c>
      <c r="J285" s="112" t="s">
        <v>98</v>
      </c>
      <c r="K285" s="112"/>
      <c r="L285" s="112"/>
      <c r="M285" s="112"/>
      <c r="N285" s="108"/>
      <c r="O285" s="112"/>
      <c r="P285" s="108"/>
      <c r="Q285" s="112"/>
      <c r="R285" s="108"/>
      <c r="S285" s="112"/>
      <c r="T285" s="112"/>
      <c r="U285" s="112"/>
      <c r="V285" s="112">
        <f t="shared" si="21"/>
        <v>35</v>
      </c>
      <c r="W285" s="113">
        <f t="shared" si="22"/>
        <v>9800</v>
      </c>
    </row>
    <row r="286" spans="1:23" s="114" customFormat="1" x14ac:dyDescent="0.25">
      <c r="A286" s="106"/>
      <c r="B286" s="107">
        <v>20</v>
      </c>
      <c r="C286" s="108">
        <v>105</v>
      </c>
      <c r="D286" s="108">
        <f t="shared" si="23"/>
        <v>2100</v>
      </c>
      <c r="E286" s="109">
        <v>45092</v>
      </c>
      <c r="F286" s="110"/>
      <c r="G286" s="111"/>
      <c r="H286" s="111"/>
      <c r="I286" s="108" t="s">
        <v>63</v>
      </c>
      <c r="J286" s="112" t="s">
        <v>98</v>
      </c>
      <c r="K286" s="112"/>
      <c r="L286" s="112"/>
      <c r="M286" s="112"/>
      <c r="N286" s="108"/>
      <c r="O286" s="112"/>
      <c r="P286" s="108"/>
      <c r="Q286" s="112"/>
      <c r="R286" s="108"/>
      <c r="S286" s="112"/>
      <c r="T286" s="112"/>
      <c r="U286" s="112"/>
      <c r="V286" s="112">
        <f t="shared" si="21"/>
        <v>20</v>
      </c>
      <c r="W286" s="113">
        <f t="shared" si="22"/>
        <v>2100</v>
      </c>
    </row>
    <row r="287" spans="1:23" s="114" customFormat="1" x14ac:dyDescent="0.25">
      <c r="A287" s="106"/>
      <c r="B287" s="107"/>
      <c r="C287" s="108"/>
      <c r="D287" s="108">
        <f t="shared" si="23"/>
        <v>0</v>
      </c>
      <c r="E287" s="109"/>
      <c r="F287" s="110"/>
      <c r="G287" s="111"/>
      <c r="H287" s="111"/>
      <c r="I287" s="108"/>
      <c r="J287" s="112"/>
      <c r="K287" s="112"/>
      <c r="L287" s="112"/>
      <c r="M287" s="112"/>
      <c r="N287" s="108"/>
      <c r="O287" s="112"/>
      <c r="P287" s="108"/>
      <c r="Q287" s="112"/>
      <c r="R287" s="108"/>
      <c r="S287" s="112"/>
      <c r="T287" s="112"/>
      <c r="U287" s="112"/>
      <c r="V287" s="112">
        <f t="shared" si="21"/>
        <v>0</v>
      </c>
      <c r="W287" s="113">
        <f t="shared" si="22"/>
        <v>0</v>
      </c>
    </row>
    <row r="288" spans="1:23" s="114" customFormat="1" x14ac:dyDescent="0.25">
      <c r="A288" s="106"/>
      <c r="B288" s="107"/>
      <c r="C288" s="108"/>
      <c r="D288" s="108">
        <f t="shared" si="23"/>
        <v>0</v>
      </c>
      <c r="E288" s="109"/>
      <c r="F288" s="110"/>
      <c r="G288" s="111"/>
      <c r="H288" s="111"/>
      <c r="I288" s="108"/>
      <c r="J288" s="112"/>
      <c r="K288" s="112"/>
      <c r="L288" s="112"/>
      <c r="M288" s="112"/>
      <c r="N288" s="108"/>
      <c r="O288" s="112"/>
      <c r="P288" s="108"/>
      <c r="Q288" s="112"/>
      <c r="R288" s="108"/>
      <c r="S288" s="112"/>
      <c r="T288" s="112"/>
      <c r="U288" s="112"/>
      <c r="V288" s="112">
        <f t="shared" si="21"/>
        <v>0</v>
      </c>
      <c r="W288" s="113">
        <f t="shared" si="22"/>
        <v>0</v>
      </c>
    </row>
    <row r="289" spans="1:23" s="114" customFormat="1" x14ac:dyDescent="0.25">
      <c r="A289" s="106"/>
      <c r="B289" s="107"/>
      <c r="C289" s="108"/>
      <c r="D289" s="108">
        <f t="shared" si="23"/>
        <v>0</v>
      </c>
      <c r="E289" s="109"/>
      <c r="F289" s="110"/>
      <c r="G289" s="111"/>
      <c r="H289" s="111"/>
      <c r="I289" s="108"/>
      <c r="J289" s="112"/>
      <c r="K289" s="112"/>
      <c r="L289" s="112"/>
      <c r="M289" s="112"/>
      <c r="N289" s="108"/>
      <c r="O289" s="112"/>
      <c r="P289" s="108"/>
      <c r="Q289" s="112"/>
      <c r="R289" s="108"/>
      <c r="S289" s="112"/>
      <c r="T289" s="112"/>
      <c r="U289" s="112"/>
      <c r="V289" s="112">
        <f t="shared" si="21"/>
        <v>0</v>
      </c>
      <c r="W289" s="113">
        <f t="shared" si="22"/>
        <v>0</v>
      </c>
    </row>
    <row r="290" spans="1:23" s="114" customFormat="1" x14ac:dyDescent="0.25">
      <c r="A290" s="106"/>
      <c r="B290" s="107"/>
      <c r="C290" s="108"/>
      <c r="D290" s="108">
        <f t="shared" si="23"/>
        <v>0</v>
      </c>
      <c r="E290" s="109"/>
      <c r="F290" s="110"/>
      <c r="G290" s="111"/>
      <c r="H290" s="111"/>
      <c r="I290" s="108"/>
      <c r="J290" s="112"/>
      <c r="K290" s="112"/>
      <c r="L290" s="112"/>
      <c r="M290" s="112"/>
      <c r="N290" s="108"/>
      <c r="O290" s="112"/>
      <c r="P290" s="108"/>
      <c r="Q290" s="112"/>
      <c r="R290" s="108"/>
      <c r="S290" s="112"/>
      <c r="T290" s="112"/>
      <c r="U290" s="112"/>
      <c r="V290" s="112">
        <f t="shared" si="21"/>
        <v>0</v>
      </c>
      <c r="W290" s="113">
        <f t="shared" si="22"/>
        <v>0</v>
      </c>
    </row>
    <row r="291" spans="1:23" s="114" customFormat="1" x14ac:dyDescent="0.25">
      <c r="A291" s="106"/>
      <c r="B291" s="107"/>
      <c r="C291" s="108"/>
      <c r="D291" s="108">
        <f t="shared" si="23"/>
        <v>0</v>
      </c>
      <c r="E291" s="109"/>
      <c r="F291" s="110"/>
      <c r="G291" s="111"/>
      <c r="H291" s="111"/>
      <c r="I291" s="108"/>
      <c r="J291" s="112"/>
      <c r="K291" s="112"/>
      <c r="L291" s="112"/>
      <c r="M291" s="112"/>
      <c r="N291" s="108"/>
      <c r="O291" s="112"/>
      <c r="P291" s="108"/>
      <c r="Q291" s="112"/>
      <c r="R291" s="108"/>
      <c r="S291" s="112"/>
      <c r="T291" s="112"/>
      <c r="U291" s="112"/>
      <c r="V291" s="112">
        <f t="shared" si="21"/>
        <v>0</v>
      </c>
      <c r="W291" s="113">
        <f t="shared" si="22"/>
        <v>0</v>
      </c>
    </row>
    <row r="292" spans="1:23" s="114" customFormat="1" x14ac:dyDescent="0.25">
      <c r="A292" s="106"/>
      <c r="B292" s="107"/>
      <c r="C292" s="108"/>
      <c r="D292" s="108">
        <f t="shared" si="23"/>
        <v>0</v>
      </c>
      <c r="E292" s="109"/>
      <c r="F292" s="110"/>
      <c r="G292" s="111"/>
      <c r="H292" s="111"/>
      <c r="I292" s="108"/>
      <c r="J292" s="112"/>
      <c r="K292" s="112"/>
      <c r="L292" s="112"/>
      <c r="M292" s="112"/>
      <c r="N292" s="108"/>
      <c r="O292" s="112"/>
      <c r="P292" s="108"/>
      <c r="Q292" s="112"/>
      <c r="R292" s="108"/>
      <c r="S292" s="112"/>
      <c r="T292" s="112"/>
      <c r="U292" s="112"/>
      <c r="V292" s="112">
        <f t="shared" si="21"/>
        <v>0</v>
      </c>
      <c r="W292" s="113">
        <f t="shared" si="22"/>
        <v>0</v>
      </c>
    </row>
    <row r="293" spans="1:23" s="114" customFormat="1" x14ac:dyDescent="0.25">
      <c r="A293" s="106"/>
      <c r="B293" s="107"/>
      <c r="C293" s="108"/>
      <c r="D293" s="108">
        <f t="shared" si="23"/>
        <v>0</v>
      </c>
      <c r="E293" s="109"/>
      <c r="F293" s="110"/>
      <c r="G293" s="111"/>
      <c r="H293" s="111"/>
      <c r="I293" s="108"/>
      <c r="J293" s="112"/>
      <c r="K293" s="112"/>
      <c r="L293" s="112"/>
      <c r="M293" s="112"/>
      <c r="N293" s="108"/>
      <c r="O293" s="112"/>
      <c r="P293" s="108"/>
      <c r="Q293" s="112"/>
      <c r="R293" s="108"/>
      <c r="S293" s="112"/>
      <c r="T293" s="112"/>
      <c r="U293" s="112"/>
      <c r="V293" s="112">
        <f t="shared" si="21"/>
        <v>0</v>
      </c>
      <c r="W293" s="113">
        <f t="shared" si="22"/>
        <v>0</v>
      </c>
    </row>
    <row r="294" spans="1:23" s="114" customFormat="1" x14ac:dyDescent="0.25">
      <c r="A294" s="106"/>
      <c r="B294" s="107"/>
      <c r="C294" s="108"/>
      <c r="D294" s="108">
        <f t="shared" si="23"/>
        <v>0</v>
      </c>
      <c r="E294" s="109"/>
      <c r="F294" s="110"/>
      <c r="G294" s="111"/>
      <c r="H294" s="111"/>
      <c r="I294" s="108"/>
      <c r="J294" s="112"/>
      <c r="K294" s="112"/>
      <c r="L294" s="112"/>
      <c r="M294" s="112"/>
      <c r="N294" s="108"/>
      <c r="O294" s="112"/>
      <c r="P294" s="108"/>
      <c r="Q294" s="112"/>
      <c r="R294" s="108"/>
      <c r="S294" s="112"/>
      <c r="T294" s="112"/>
      <c r="U294" s="112"/>
      <c r="V294" s="112">
        <f t="shared" si="21"/>
        <v>0</v>
      </c>
      <c r="W294" s="113">
        <f t="shared" si="22"/>
        <v>0</v>
      </c>
    </row>
    <row r="295" spans="1:23" s="114" customFormat="1" x14ac:dyDescent="0.25">
      <c r="A295" s="106"/>
      <c r="B295" s="107"/>
      <c r="C295" s="108"/>
      <c r="D295" s="108">
        <f t="shared" si="23"/>
        <v>0</v>
      </c>
      <c r="E295" s="109"/>
      <c r="F295" s="110"/>
      <c r="G295" s="111"/>
      <c r="H295" s="111"/>
      <c r="I295" s="108"/>
      <c r="J295" s="112"/>
      <c r="K295" s="112"/>
      <c r="L295" s="112"/>
      <c r="M295" s="112"/>
      <c r="N295" s="108"/>
      <c r="O295" s="112"/>
      <c r="P295" s="108"/>
      <c r="Q295" s="112"/>
      <c r="R295" s="108"/>
      <c r="S295" s="112"/>
      <c r="T295" s="112"/>
      <c r="U295" s="112"/>
      <c r="V295" s="112">
        <f t="shared" si="21"/>
        <v>0</v>
      </c>
      <c r="W295" s="113">
        <f t="shared" si="22"/>
        <v>0</v>
      </c>
    </row>
    <row r="296" spans="1:23" s="114" customFormat="1" x14ac:dyDescent="0.25">
      <c r="A296" s="106"/>
      <c r="B296" s="107"/>
      <c r="C296" s="108"/>
      <c r="D296" s="108">
        <f t="shared" si="23"/>
        <v>0</v>
      </c>
      <c r="E296" s="109"/>
      <c r="F296" s="110"/>
      <c r="G296" s="111"/>
      <c r="H296" s="111"/>
      <c r="I296" s="108"/>
      <c r="J296" s="112"/>
      <c r="K296" s="112"/>
      <c r="L296" s="112"/>
      <c r="M296" s="112"/>
      <c r="N296" s="108"/>
      <c r="O296" s="112"/>
      <c r="P296" s="108"/>
      <c r="Q296" s="112"/>
      <c r="R296" s="108"/>
      <c r="S296" s="112"/>
      <c r="T296" s="112"/>
      <c r="U296" s="112"/>
      <c r="V296" s="112">
        <f t="shared" si="21"/>
        <v>0</v>
      </c>
      <c r="W296" s="113">
        <f t="shared" si="22"/>
        <v>0</v>
      </c>
    </row>
    <row r="297" spans="1:23" s="114" customFormat="1" x14ac:dyDescent="0.25">
      <c r="A297" s="106"/>
      <c r="B297" s="107"/>
      <c r="C297" s="108"/>
      <c r="D297" s="108">
        <f t="shared" si="23"/>
        <v>0</v>
      </c>
      <c r="E297" s="109"/>
      <c r="F297" s="110"/>
      <c r="G297" s="111"/>
      <c r="H297" s="111"/>
      <c r="I297" s="108"/>
      <c r="J297" s="112"/>
      <c r="K297" s="112"/>
      <c r="L297" s="112"/>
      <c r="M297" s="112"/>
      <c r="N297" s="108"/>
      <c r="O297" s="112"/>
      <c r="P297" s="108"/>
      <c r="Q297" s="112"/>
      <c r="R297" s="108"/>
      <c r="S297" s="112"/>
      <c r="T297" s="112"/>
      <c r="U297" s="112"/>
      <c r="V297" s="112">
        <f t="shared" si="21"/>
        <v>0</v>
      </c>
      <c r="W297" s="113">
        <f t="shared" si="22"/>
        <v>0</v>
      </c>
    </row>
    <row r="298" spans="1:23" s="114" customFormat="1" x14ac:dyDescent="0.25">
      <c r="A298" s="106"/>
      <c r="B298" s="107"/>
      <c r="C298" s="108"/>
      <c r="D298" s="108">
        <f t="shared" si="23"/>
        <v>0</v>
      </c>
      <c r="E298" s="109"/>
      <c r="F298" s="110"/>
      <c r="G298" s="111"/>
      <c r="H298" s="111"/>
      <c r="I298" s="108"/>
      <c r="J298" s="112"/>
      <c r="K298" s="112"/>
      <c r="L298" s="112"/>
      <c r="M298" s="112"/>
      <c r="N298" s="108"/>
      <c r="O298" s="112"/>
      <c r="P298" s="108"/>
      <c r="Q298" s="112"/>
      <c r="R298" s="108"/>
      <c r="S298" s="112"/>
      <c r="T298" s="112"/>
      <c r="U298" s="112"/>
      <c r="V298" s="112">
        <f t="shared" si="21"/>
        <v>0</v>
      </c>
      <c r="W298" s="113">
        <f t="shared" si="22"/>
        <v>0</v>
      </c>
    </row>
    <row r="299" spans="1:23" s="114" customFormat="1" x14ac:dyDescent="0.25">
      <c r="A299" s="106"/>
      <c r="B299" s="107"/>
      <c r="C299" s="108"/>
      <c r="D299" s="108">
        <f t="shared" si="23"/>
        <v>0</v>
      </c>
      <c r="E299" s="109"/>
      <c r="F299" s="110"/>
      <c r="G299" s="111"/>
      <c r="H299" s="111"/>
      <c r="I299" s="108"/>
      <c r="J299" s="112"/>
      <c r="K299" s="112"/>
      <c r="L299" s="112"/>
      <c r="M299" s="112"/>
      <c r="N299" s="108"/>
      <c r="O299" s="112"/>
      <c r="P299" s="108"/>
      <c r="Q299" s="112"/>
      <c r="R299" s="108"/>
      <c r="S299" s="112"/>
      <c r="T299" s="112"/>
      <c r="U299" s="112"/>
      <c r="V299" s="112">
        <f t="shared" si="21"/>
        <v>0</v>
      </c>
      <c r="W299" s="113">
        <f t="shared" si="22"/>
        <v>0</v>
      </c>
    </row>
    <row r="300" spans="1:23" s="114" customFormat="1" x14ac:dyDescent="0.25">
      <c r="A300" s="106"/>
      <c r="B300" s="107"/>
      <c r="C300" s="108"/>
      <c r="D300" s="108">
        <f t="shared" si="23"/>
        <v>0</v>
      </c>
      <c r="E300" s="109"/>
      <c r="F300" s="110"/>
      <c r="G300" s="111"/>
      <c r="H300" s="111"/>
      <c r="I300" s="108"/>
      <c r="J300" s="112"/>
      <c r="K300" s="112"/>
      <c r="L300" s="112"/>
      <c r="M300" s="112"/>
      <c r="N300" s="108"/>
      <c r="O300" s="112"/>
      <c r="P300" s="108"/>
      <c r="Q300" s="112"/>
      <c r="R300" s="108"/>
      <c r="S300" s="112"/>
      <c r="T300" s="112"/>
      <c r="U300" s="112"/>
      <c r="V300" s="112">
        <f t="shared" si="21"/>
        <v>0</v>
      </c>
      <c r="W300" s="113">
        <f t="shared" si="22"/>
        <v>0</v>
      </c>
    </row>
    <row r="301" spans="1:23" s="114" customFormat="1" x14ac:dyDescent="0.25">
      <c r="A301" s="106"/>
      <c r="B301" s="107"/>
      <c r="C301" s="108"/>
      <c r="D301" s="108">
        <f t="shared" si="23"/>
        <v>0</v>
      </c>
      <c r="E301" s="109"/>
      <c r="F301" s="110"/>
      <c r="G301" s="111"/>
      <c r="H301" s="111"/>
      <c r="I301" s="108"/>
      <c r="J301" s="112"/>
      <c r="K301" s="112"/>
      <c r="L301" s="112"/>
      <c r="M301" s="112"/>
      <c r="N301" s="108"/>
      <c r="O301" s="112"/>
      <c r="P301" s="108"/>
      <c r="Q301" s="112"/>
      <c r="R301" s="108"/>
      <c r="S301" s="112"/>
      <c r="T301" s="112"/>
      <c r="U301" s="112"/>
      <c r="V301" s="112">
        <f t="shared" si="21"/>
        <v>0</v>
      </c>
      <c r="W301" s="113">
        <f t="shared" si="22"/>
        <v>0</v>
      </c>
    </row>
    <row r="302" spans="1:23" s="114" customFormat="1" x14ac:dyDescent="0.25">
      <c r="A302" s="106"/>
      <c r="B302" s="107"/>
      <c r="C302" s="108"/>
      <c r="D302" s="108">
        <f t="shared" si="23"/>
        <v>0</v>
      </c>
      <c r="E302" s="109"/>
      <c r="F302" s="110"/>
      <c r="G302" s="111"/>
      <c r="H302" s="111"/>
      <c r="I302" s="108"/>
      <c r="J302" s="112"/>
      <c r="K302" s="112"/>
      <c r="L302" s="112"/>
      <c r="M302" s="112"/>
      <c r="N302" s="108"/>
      <c r="O302" s="112"/>
      <c r="P302" s="108"/>
      <c r="Q302" s="112"/>
      <c r="R302" s="108"/>
      <c r="S302" s="112"/>
      <c r="T302" s="112"/>
      <c r="U302" s="112"/>
      <c r="V302" s="112">
        <f t="shared" si="21"/>
        <v>0</v>
      </c>
      <c r="W302" s="113">
        <f t="shared" si="22"/>
        <v>0</v>
      </c>
    </row>
    <row r="303" spans="1:23" s="114" customFormat="1" x14ac:dyDescent="0.25">
      <c r="A303" s="106"/>
      <c r="B303" s="107"/>
      <c r="C303" s="108"/>
      <c r="D303" s="108">
        <f t="shared" si="23"/>
        <v>0</v>
      </c>
      <c r="E303" s="109"/>
      <c r="F303" s="110"/>
      <c r="G303" s="111"/>
      <c r="H303" s="111"/>
      <c r="I303" s="108"/>
      <c r="J303" s="112"/>
      <c r="K303" s="112"/>
      <c r="L303" s="112"/>
      <c r="M303" s="112"/>
      <c r="N303" s="108"/>
      <c r="O303" s="112"/>
      <c r="P303" s="108"/>
      <c r="Q303" s="112"/>
      <c r="R303" s="108"/>
      <c r="S303" s="112"/>
      <c r="T303" s="112"/>
      <c r="U303" s="112"/>
      <c r="V303" s="112">
        <f t="shared" si="21"/>
        <v>0</v>
      </c>
      <c r="W303" s="113">
        <f t="shared" si="22"/>
        <v>0</v>
      </c>
    </row>
    <row r="304" spans="1:23" s="114" customFormat="1" x14ac:dyDescent="0.25">
      <c r="A304" s="106"/>
      <c r="B304" s="107"/>
      <c r="C304" s="108"/>
      <c r="D304" s="108">
        <f t="shared" si="23"/>
        <v>0</v>
      </c>
      <c r="E304" s="109"/>
      <c r="F304" s="110"/>
      <c r="G304" s="111"/>
      <c r="H304" s="111"/>
      <c r="I304" s="108"/>
      <c r="J304" s="112"/>
      <c r="K304" s="112"/>
      <c r="L304" s="112"/>
      <c r="M304" s="112"/>
      <c r="N304" s="108"/>
      <c r="O304" s="112"/>
      <c r="P304" s="108"/>
      <c r="Q304" s="112"/>
      <c r="R304" s="108"/>
      <c r="S304" s="112"/>
      <c r="T304" s="112"/>
      <c r="U304" s="112"/>
      <c r="V304" s="112">
        <f t="shared" si="21"/>
        <v>0</v>
      </c>
      <c r="W304" s="113">
        <f t="shared" si="22"/>
        <v>0</v>
      </c>
    </row>
    <row r="305" spans="1:23" s="114" customFormat="1" x14ac:dyDescent="0.25">
      <c r="A305" s="106"/>
      <c r="B305" s="107"/>
      <c r="C305" s="108"/>
      <c r="D305" s="108">
        <f t="shared" si="23"/>
        <v>0</v>
      </c>
      <c r="E305" s="109"/>
      <c r="F305" s="110"/>
      <c r="G305" s="111"/>
      <c r="H305" s="111"/>
      <c r="I305" s="108"/>
      <c r="J305" s="112"/>
      <c r="K305" s="112"/>
      <c r="L305" s="112"/>
      <c r="M305" s="112"/>
      <c r="N305" s="108"/>
      <c r="O305" s="112"/>
      <c r="P305" s="108"/>
      <c r="Q305" s="112"/>
      <c r="R305" s="108"/>
      <c r="S305" s="112"/>
      <c r="T305" s="112"/>
      <c r="U305" s="112"/>
      <c r="V305" s="112">
        <f t="shared" si="21"/>
        <v>0</v>
      </c>
      <c r="W305" s="113">
        <f t="shared" si="22"/>
        <v>0</v>
      </c>
    </row>
    <row r="306" spans="1:23" s="114" customFormat="1" x14ac:dyDescent="0.25">
      <c r="A306" s="106"/>
      <c r="B306" s="107"/>
      <c r="C306" s="108"/>
      <c r="D306" s="108">
        <f t="shared" si="23"/>
        <v>0</v>
      </c>
      <c r="E306" s="109"/>
      <c r="F306" s="110"/>
      <c r="G306" s="111"/>
      <c r="H306" s="111"/>
      <c r="I306" s="108"/>
      <c r="J306" s="112"/>
      <c r="K306" s="112"/>
      <c r="L306" s="112"/>
      <c r="M306" s="112"/>
      <c r="N306" s="108"/>
      <c r="O306" s="112"/>
      <c r="P306" s="108"/>
      <c r="Q306" s="112"/>
      <c r="R306" s="108"/>
      <c r="S306" s="112"/>
      <c r="T306" s="112"/>
      <c r="U306" s="112"/>
      <c r="V306" s="112">
        <f t="shared" si="21"/>
        <v>0</v>
      </c>
      <c r="W306" s="113">
        <f t="shared" si="22"/>
        <v>0</v>
      </c>
    </row>
    <row r="307" spans="1:23" s="114" customFormat="1" x14ac:dyDescent="0.25">
      <c r="A307" s="106"/>
      <c r="B307" s="107"/>
      <c r="C307" s="108"/>
      <c r="D307" s="108">
        <f t="shared" si="23"/>
        <v>0</v>
      </c>
      <c r="E307" s="109"/>
      <c r="F307" s="110"/>
      <c r="G307" s="111"/>
      <c r="H307" s="111"/>
      <c r="I307" s="108"/>
      <c r="J307" s="112"/>
      <c r="K307" s="112"/>
      <c r="L307" s="112"/>
      <c r="M307" s="112"/>
      <c r="N307" s="108"/>
      <c r="O307" s="112"/>
      <c r="P307" s="108"/>
      <c r="Q307" s="112"/>
      <c r="R307" s="108"/>
      <c r="S307" s="112"/>
      <c r="T307" s="112"/>
      <c r="U307" s="112"/>
      <c r="V307" s="112">
        <f t="shared" si="21"/>
        <v>0</v>
      </c>
      <c r="W307" s="113">
        <f t="shared" si="22"/>
        <v>0</v>
      </c>
    </row>
    <row r="308" spans="1:23" s="100" customFormat="1" x14ac:dyDescent="0.25">
      <c r="A308" s="92">
        <v>133</v>
      </c>
      <c r="B308" s="93"/>
      <c r="C308" s="94"/>
      <c r="D308" s="94">
        <f t="shared" si="3"/>
        <v>0</v>
      </c>
      <c r="E308" s="95"/>
      <c r="F308" s="96"/>
      <c r="G308" s="97"/>
      <c r="H308" s="97"/>
      <c r="I308" s="94"/>
      <c r="J308" s="98"/>
      <c r="K308" s="98"/>
      <c r="L308" s="98"/>
      <c r="M308" s="98"/>
      <c r="N308" s="94"/>
      <c r="O308" s="98"/>
      <c r="P308" s="94"/>
      <c r="Q308" s="98"/>
      <c r="R308" s="94"/>
      <c r="S308" s="98"/>
      <c r="T308" s="98"/>
      <c r="U308" s="98"/>
      <c r="V308" s="98"/>
      <c r="W308" s="99"/>
    </row>
    <row r="309" spans="1:23" x14ac:dyDescent="0.25">
      <c r="A309" s="71">
        <v>134</v>
      </c>
      <c r="B309" s="115">
        <v>20</v>
      </c>
      <c r="C309" s="64">
        <v>250</v>
      </c>
      <c r="D309" s="64">
        <f t="shared" si="3"/>
        <v>5000</v>
      </c>
      <c r="E309" s="78">
        <v>44803</v>
      </c>
      <c r="F309" s="79"/>
      <c r="G309" s="80"/>
      <c r="H309" s="80"/>
      <c r="I309" s="64" t="s">
        <v>64</v>
      </c>
      <c r="J309" s="116" t="s">
        <v>36</v>
      </c>
      <c r="K309" s="82"/>
      <c r="L309" s="82"/>
      <c r="M309" s="82"/>
      <c r="N309" s="64"/>
      <c r="O309" s="82"/>
      <c r="P309" s="64"/>
      <c r="Q309" s="82"/>
      <c r="R309" s="117"/>
      <c r="S309" s="116">
        <f t="shared" ref="S309:S348" si="24">B309</f>
        <v>20</v>
      </c>
      <c r="T309" s="116">
        <f t="shared" ref="T309:T348" si="25">D309</f>
        <v>5000</v>
      </c>
      <c r="U309" s="82"/>
      <c r="V309" s="116"/>
      <c r="W309" s="118"/>
    </row>
    <row r="310" spans="1:23" x14ac:dyDescent="0.25">
      <c r="A310" s="71">
        <v>135</v>
      </c>
      <c r="B310" s="115">
        <v>20</v>
      </c>
      <c r="C310" s="64">
        <v>95</v>
      </c>
      <c r="D310" s="64">
        <f t="shared" si="3"/>
        <v>1900</v>
      </c>
      <c r="E310" s="78">
        <v>44803</v>
      </c>
      <c r="F310" s="79"/>
      <c r="G310" s="80"/>
      <c r="H310" s="80"/>
      <c r="I310" s="64" t="s">
        <v>63</v>
      </c>
      <c r="J310" s="116" t="s">
        <v>36</v>
      </c>
      <c r="K310" s="82"/>
      <c r="L310" s="82"/>
      <c r="M310" s="82"/>
      <c r="N310" s="64"/>
      <c r="O310" s="82"/>
      <c r="P310" s="64"/>
      <c r="Q310" s="82"/>
      <c r="R310" s="117"/>
      <c r="S310" s="116">
        <f t="shared" si="24"/>
        <v>20</v>
      </c>
      <c r="T310" s="116">
        <f t="shared" si="25"/>
        <v>1900</v>
      </c>
      <c r="U310" s="82"/>
      <c r="V310" s="116"/>
      <c r="W310" s="118"/>
    </row>
    <row r="311" spans="1:23" x14ac:dyDescent="0.25">
      <c r="A311" s="71">
        <v>136</v>
      </c>
      <c r="B311" s="115">
        <v>10</v>
      </c>
      <c r="C311" s="64">
        <v>275</v>
      </c>
      <c r="D311" s="64">
        <f t="shared" si="3"/>
        <v>2750</v>
      </c>
      <c r="E311" s="78">
        <v>44847</v>
      </c>
      <c r="F311" s="79"/>
      <c r="G311" s="80"/>
      <c r="H311" s="80"/>
      <c r="I311" s="64" t="s">
        <v>66</v>
      </c>
      <c r="J311" s="116" t="s">
        <v>36</v>
      </c>
      <c r="K311" s="82"/>
      <c r="L311" s="82"/>
      <c r="M311" s="82"/>
      <c r="N311" s="64"/>
      <c r="O311" s="82"/>
      <c r="P311" s="64"/>
      <c r="Q311" s="82"/>
      <c r="R311" s="117"/>
      <c r="S311" s="116">
        <f t="shared" si="24"/>
        <v>10</v>
      </c>
      <c r="T311" s="116">
        <f t="shared" si="25"/>
        <v>2750</v>
      </c>
      <c r="U311" s="82"/>
      <c r="V311" s="116"/>
      <c r="W311" s="118"/>
    </row>
    <row r="312" spans="1:23" x14ac:dyDescent="0.25">
      <c r="A312" s="71">
        <v>137</v>
      </c>
      <c r="B312" s="115">
        <v>10</v>
      </c>
      <c r="C312" s="64">
        <v>95</v>
      </c>
      <c r="D312" s="64">
        <f t="shared" si="3"/>
        <v>950</v>
      </c>
      <c r="E312" s="78">
        <v>44847</v>
      </c>
      <c r="F312" s="79"/>
      <c r="G312" s="80"/>
      <c r="H312" s="80"/>
      <c r="I312" s="64" t="s">
        <v>63</v>
      </c>
      <c r="J312" s="116" t="s">
        <v>36</v>
      </c>
      <c r="K312" s="82"/>
      <c r="L312" s="82"/>
      <c r="M312" s="82"/>
      <c r="N312" s="64"/>
      <c r="O312" s="82"/>
      <c r="P312" s="64"/>
      <c r="Q312" s="82"/>
      <c r="R312" s="117"/>
      <c r="S312" s="116">
        <f t="shared" si="24"/>
        <v>10</v>
      </c>
      <c r="T312" s="116">
        <f t="shared" si="25"/>
        <v>950</v>
      </c>
      <c r="U312" s="82"/>
      <c r="V312" s="116"/>
      <c r="W312" s="118"/>
    </row>
    <row r="313" spans="1:23" x14ac:dyDescent="0.25">
      <c r="A313" s="71">
        <v>138</v>
      </c>
      <c r="B313" s="115">
        <v>40</v>
      </c>
      <c r="C313" s="64">
        <v>250</v>
      </c>
      <c r="D313" s="64">
        <f t="shared" si="3"/>
        <v>10000</v>
      </c>
      <c r="E313" s="78">
        <v>44872</v>
      </c>
      <c r="F313" s="79"/>
      <c r="G313" s="80"/>
      <c r="H313" s="80"/>
      <c r="I313" s="64" t="s">
        <v>64</v>
      </c>
      <c r="J313" s="116" t="s">
        <v>36</v>
      </c>
      <c r="K313" s="82"/>
      <c r="L313" s="82"/>
      <c r="M313" s="82"/>
      <c r="N313" s="64"/>
      <c r="O313" s="82"/>
      <c r="P313" s="64"/>
      <c r="Q313" s="82"/>
      <c r="R313" s="117"/>
      <c r="S313" s="116">
        <f t="shared" si="24"/>
        <v>40</v>
      </c>
      <c r="T313" s="116">
        <f t="shared" si="25"/>
        <v>10000</v>
      </c>
      <c r="U313" s="82"/>
      <c r="V313" s="116"/>
      <c r="W313" s="118"/>
    </row>
    <row r="314" spans="1:23" x14ac:dyDescent="0.25">
      <c r="A314" s="71">
        <v>139</v>
      </c>
      <c r="B314" s="115">
        <v>30</v>
      </c>
      <c r="C314" s="64">
        <v>95</v>
      </c>
      <c r="D314" s="64">
        <f t="shared" si="3"/>
        <v>2850</v>
      </c>
      <c r="E314" s="78">
        <v>44872</v>
      </c>
      <c r="F314" s="79"/>
      <c r="G314" s="80"/>
      <c r="H314" s="80"/>
      <c r="I314" s="64" t="s">
        <v>63</v>
      </c>
      <c r="J314" s="116" t="s">
        <v>36</v>
      </c>
      <c r="K314" s="82"/>
      <c r="L314" s="82"/>
      <c r="M314" s="82"/>
      <c r="N314" s="64"/>
      <c r="O314" s="82"/>
      <c r="P314" s="64"/>
      <c r="Q314" s="82"/>
      <c r="R314" s="117"/>
      <c r="S314" s="116">
        <f t="shared" si="24"/>
        <v>30</v>
      </c>
      <c r="T314" s="116">
        <f t="shared" si="25"/>
        <v>2850</v>
      </c>
      <c r="U314" s="82"/>
      <c r="V314" s="116"/>
      <c r="W314" s="118"/>
    </row>
    <row r="315" spans="1:23" s="91" customFormat="1" x14ac:dyDescent="0.25">
      <c r="A315" s="84">
        <v>140</v>
      </c>
      <c r="B315" s="85"/>
      <c r="C315" s="67"/>
      <c r="D315" s="67">
        <f t="shared" si="3"/>
        <v>0</v>
      </c>
      <c r="E315" s="86"/>
      <c r="F315" s="87"/>
      <c r="G315" s="88"/>
      <c r="H315" s="88"/>
      <c r="I315" s="67"/>
      <c r="J315" s="89"/>
      <c r="K315" s="89"/>
      <c r="L315" s="89"/>
      <c r="M315" s="89"/>
      <c r="N315" s="67"/>
      <c r="O315" s="89"/>
      <c r="P315" s="67"/>
      <c r="Q315" s="89"/>
      <c r="R315" s="67"/>
      <c r="S315" s="89">
        <f t="shared" si="24"/>
        <v>0</v>
      </c>
      <c r="T315" s="89">
        <f t="shared" si="25"/>
        <v>0</v>
      </c>
      <c r="U315" s="89"/>
      <c r="V315" s="89"/>
      <c r="W315" s="90"/>
    </row>
    <row r="316" spans="1:23" x14ac:dyDescent="0.25">
      <c r="A316" s="71"/>
      <c r="B316" s="115"/>
      <c r="C316" s="64"/>
      <c r="D316" s="64"/>
      <c r="E316" s="78"/>
      <c r="F316" s="79"/>
      <c r="G316" s="80"/>
      <c r="H316" s="80"/>
      <c r="I316" s="64"/>
      <c r="J316" s="116"/>
      <c r="K316" s="82"/>
      <c r="L316" s="82"/>
      <c r="M316" s="82"/>
      <c r="N316" s="64"/>
      <c r="O316" s="82"/>
      <c r="P316" s="64"/>
      <c r="Q316" s="82"/>
      <c r="R316" s="117"/>
      <c r="S316" s="116">
        <f t="shared" si="24"/>
        <v>0</v>
      </c>
      <c r="T316" s="116">
        <f t="shared" si="25"/>
        <v>0</v>
      </c>
      <c r="U316" s="82"/>
      <c r="V316" s="116"/>
      <c r="W316" s="118"/>
    </row>
    <row r="317" spans="1:23" s="91" customFormat="1" ht="32.25" customHeight="1" x14ac:dyDescent="0.25">
      <c r="A317" s="84" t="s">
        <v>103</v>
      </c>
      <c r="B317" s="85">
        <v>1485</v>
      </c>
      <c r="C317" s="67">
        <v>200</v>
      </c>
      <c r="D317" s="67">
        <f t="shared" ref="D317:D340" si="26">+C317*B317</f>
        <v>297000</v>
      </c>
      <c r="E317" s="86" t="s">
        <v>100</v>
      </c>
      <c r="F317" s="87"/>
      <c r="G317" s="88"/>
      <c r="H317" s="88"/>
      <c r="I317" s="67"/>
      <c r="J317" s="89" t="s">
        <v>99</v>
      </c>
      <c r="K317" s="89"/>
      <c r="L317" s="89"/>
      <c r="M317" s="89"/>
      <c r="N317" s="67"/>
      <c r="O317" s="89"/>
      <c r="P317" s="67"/>
      <c r="Q317" s="89"/>
      <c r="R317" s="67"/>
      <c r="S317" s="153">
        <f t="shared" si="24"/>
        <v>1485</v>
      </c>
      <c r="T317" s="154">
        <f t="shared" si="25"/>
        <v>297000</v>
      </c>
      <c r="U317" s="89"/>
      <c r="V317" s="89"/>
      <c r="W317" s="90"/>
    </row>
    <row r="318" spans="1:23" x14ac:dyDescent="0.25">
      <c r="A318" s="71"/>
      <c r="B318" s="115">
        <v>59</v>
      </c>
      <c r="C318" s="64">
        <v>285</v>
      </c>
      <c r="D318" s="67">
        <f t="shared" si="26"/>
        <v>16815</v>
      </c>
      <c r="E318" s="78">
        <v>45152</v>
      </c>
      <c r="F318" s="79"/>
      <c r="G318" s="80"/>
      <c r="H318" s="80"/>
      <c r="I318" s="64" t="s">
        <v>101</v>
      </c>
      <c r="J318" s="116" t="s">
        <v>64</v>
      </c>
      <c r="K318" s="82"/>
      <c r="L318" s="82"/>
      <c r="M318" s="82"/>
      <c r="N318" s="64"/>
      <c r="O318" s="82"/>
      <c r="P318" s="64"/>
      <c r="Q318" s="82"/>
      <c r="R318" s="117"/>
      <c r="S318" s="155">
        <f t="shared" si="24"/>
        <v>59</v>
      </c>
      <c r="T318" s="156">
        <f t="shared" si="25"/>
        <v>16815</v>
      </c>
      <c r="U318" s="82"/>
      <c r="V318" s="116"/>
      <c r="W318" s="118"/>
    </row>
    <row r="319" spans="1:23" x14ac:dyDescent="0.25">
      <c r="A319" s="71"/>
      <c r="B319" s="115">
        <v>58</v>
      </c>
      <c r="C319" s="64">
        <v>285</v>
      </c>
      <c r="D319" s="67">
        <f t="shared" si="26"/>
        <v>16530</v>
      </c>
      <c r="E319" s="78">
        <v>45150</v>
      </c>
      <c r="F319" s="79"/>
      <c r="G319" s="80"/>
      <c r="H319" s="80"/>
      <c r="I319" s="64" t="s">
        <v>102</v>
      </c>
      <c r="J319" s="116" t="s">
        <v>64</v>
      </c>
      <c r="K319" s="82"/>
      <c r="L319" s="82"/>
      <c r="M319" s="82"/>
      <c r="N319" s="64"/>
      <c r="O319" s="82"/>
      <c r="P319" s="64"/>
      <c r="Q319" s="82"/>
      <c r="R319" s="117"/>
      <c r="S319" s="155">
        <f t="shared" si="24"/>
        <v>58</v>
      </c>
      <c r="T319" s="156">
        <f t="shared" si="25"/>
        <v>16530</v>
      </c>
      <c r="U319" s="82"/>
      <c r="V319" s="116"/>
      <c r="W319" s="118"/>
    </row>
    <row r="320" spans="1:23" x14ac:dyDescent="0.25">
      <c r="A320" s="71"/>
      <c r="B320" s="115">
        <v>59</v>
      </c>
      <c r="C320" s="64">
        <v>285</v>
      </c>
      <c r="D320" s="67">
        <f t="shared" si="26"/>
        <v>16815</v>
      </c>
      <c r="E320" s="78">
        <v>45151</v>
      </c>
      <c r="F320" s="79"/>
      <c r="G320" s="80"/>
      <c r="H320" s="80"/>
      <c r="I320" s="64" t="s">
        <v>102</v>
      </c>
      <c r="J320" s="116" t="s">
        <v>64</v>
      </c>
      <c r="K320" s="82"/>
      <c r="L320" s="82"/>
      <c r="M320" s="82"/>
      <c r="N320" s="64"/>
      <c r="O320" s="82"/>
      <c r="P320" s="64"/>
      <c r="Q320" s="82"/>
      <c r="R320" s="117"/>
      <c r="S320" s="155">
        <f t="shared" si="24"/>
        <v>59</v>
      </c>
      <c r="T320" s="156">
        <f t="shared" si="25"/>
        <v>16815</v>
      </c>
      <c r="U320" s="82"/>
      <c r="V320" s="116"/>
      <c r="W320" s="118"/>
    </row>
    <row r="321" spans="1:23" x14ac:dyDescent="0.25">
      <c r="A321" s="71"/>
      <c r="B321" s="115">
        <v>60</v>
      </c>
      <c r="C321" s="64">
        <v>285</v>
      </c>
      <c r="D321" s="67">
        <f t="shared" si="26"/>
        <v>17100</v>
      </c>
      <c r="E321" s="78">
        <v>45151</v>
      </c>
      <c r="F321" s="79"/>
      <c r="G321" s="80"/>
      <c r="H321" s="80"/>
      <c r="I321" s="64" t="s">
        <v>102</v>
      </c>
      <c r="J321" s="116" t="s">
        <v>64</v>
      </c>
      <c r="K321" s="82"/>
      <c r="L321" s="82"/>
      <c r="M321" s="82"/>
      <c r="N321" s="64"/>
      <c r="O321" s="82"/>
      <c r="P321" s="64"/>
      <c r="Q321" s="82"/>
      <c r="R321" s="117"/>
      <c r="S321" s="155">
        <f t="shared" si="24"/>
        <v>60</v>
      </c>
      <c r="T321" s="156">
        <f t="shared" si="25"/>
        <v>17100</v>
      </c>
      <c r="U321" s="82"/>
      <c r="V321" s="116"/>
      <c r="W321" s="118"/>
    </row>
    <row r="322" spans="1:23" x14ac:dyDescent="0.25">
      <c r="A322" s="71"/>
      <c r="B322" s="115">
        <v>58</v>
      </c>
      <c r="C322" s="64">
        <v>285</v>
      </c>
      <c r="D322" s="67">
        <f t="shared" si="26"/>
        <v>16530</v>
      </c>
      <c r="E322" s="78">
        <v>45153</v>
      </c>
      <c r="F322" s="79"/>
      <c r="G322" s="80"/>
      <c r="H322" s="80"/>
      <c r="I322" s="64"/>
      <c r="J322" s="116" t="s">
        <v>64</v>
      </c>
      <c r="K322" s="82"/>
      <c r="L322" s="82"/>
      <c r="M322" s="82"/>
      <c r="N322" s="64"/>
      <c r="O322" s="82"/>
      <c r="P322" s="64"/>
      <c r="Q322" s="82"/>
      <c r="R322" s="117"/>
      <c r="S322" s="155">
        <f t="shared" si="24"/>
        <v>58</v>
      </c>
      <c r="T322" s="156">
        <f t="shared" si="25"/>
        <v>16530</v>
      </c>
      <c r="U322" s="82"/>
      <c r="V322" s="116"/>
      <c r="W322" s="118"/>
    </row>
    <row r="323" spans="1:23" x14ac:dyDescent="0.25">
      <c r="A323" s="71"/>
      <c r="B323" s="115">
        <v>120</v>
      </c>
      <c r="C323" s="64">
        <v>105</v>
      </c>
      <c r="D323" s="64">
        <f t="shared" si="26"/>
        <v>12600</v>
      </c>
      <c r="E323" s="78">
        <v>45151</v>
      </c>
      <c r="F323" s="79"/>
      <c r="G323" s="80"/>
      <c r="H323" s="80"/>
      <c r="I323" s="64"/>
      <c r="J323" s="116" t="s">
        <v>63</v>
      </c>
      <c r="K323" s="82"/>
      <c r="L323" s="82"/>
      <c r="M323" s="82"/>
      <c r="N323" s="64"/>
      <c r="O323" s="82"/>
      <c r="P323" s="64"/>
      <c r="Q323" s="82"/>
      <c r="R323" s="117"/>
      <c r="S323" s="155">
        <f t="shared" si="24"/>
        <v>120</v>
      </c>
      <c r="T323" s="156">
        <f t="shared" si="25"/>
        <v>12600</v>
      </c>
      <c r="U323" s="82"/>
      <c r="V323" s="116"/>
      <c r="W323" s="118"/>
    </row>
    <row r="324" spans="1:23" x14ac:dyDescent="0.25">
      <c r="A324" s="71"/>
      <c r="B324" s="115">
        <v>85</v>
      </c>
      <c r="C324" s="64">
        <v>105</v>
      </c>
      <c r="D324" s="64">
        <f t="shared" si="26"/>
        <v>8925</v>
      </c>
      <c r="E324" s="78">
        <v>45152</v>
      </c>
      <c r="F324" s="79"/>
      <c r="G324" s="80"/>
      <c r="H324" s="80"/>
      <c r="I324" s="64"/>
      <c r="J324" s="116" t="s">
        <v>63</v>
      </c>
      <c r="K324" s="82"/>
      <c r="L324" s="82"/>
      <c r="M324" s="82"/>
      <c r="N324" s="64"/>
      <c r="O324" s="82"/>
      <c r="P324" s="64"/>
      <c r="Q324" s="82"/>
      <c r="R324" s="117"/>
      <c r="S324" s="155">
        <f t="shared" si="24"/>
        <v>85</v>
      </c>
      <c r="T324" s="156">
        <f t="shared" si="25"/>
        <v>8925</v>
      </c>
      <c r="U324" s="82"/>
      <c r="V324" s="116"/>
      <c r="W324" s="118"/>
    </row>
    <row r="325" spans="1:23" x14ac:dyDescent="0.25">
      <c r="A325" s="71"/>
      <c r="B325" s="115">
        <v>58</v>
      </c>
      <c r="C325" s="64">
        <v>105</v>
      </c>
      <c r="D325" s="64">
        <f t="shared" si="26"/>
        <v>6090</v>
      </c>
      <c r="E325" s="78">
        <v>45153</v>
      </c>
      <c r="F325" s="79"/>
      <c r="G325" s="80"/>
      <c r="H325" s="80"/>
      <c r="I325" s="64"/>
      <c r="J325" s="116" t="s">
        <v>63</v>
      </c>
      <c r="K325" s="82"/>
      <c r="L325" s="82"/>
      <c r="M325" s="82"/>
      <c r="N325" s="64"/>
      <c r="O325" s="82"/>
      <c r="P325" s="64"/>
      <c r="Q325" s="82"/>
      <c r="R325" s="117"/>
      <c r="S325" s="155">
        <f t="shared" si="24"/>
        <v>58</v>
      </c>
      <c r="T325" s="156">
        <f t="shared" si="25"/>
        <v>6090</v>
      </c>
      <c r="U325" s="82"/>
      <c r="V325" s="116"/>
      <c r="W325" s="118"/>
    </row>
    <row r="326" spans="1:23" x14ac:dyDescent="0.25">
      <c r="A326" s="71"/>
      <c r="B326" s="115">
        <v>60</v>
      </c>
      <c r="C326" s="64">
        <v>200</v>
      </c>
      <c r="D326" s="64">
        <f t="shared" si="26"/>
        <v>12000</v>
      </c>
      <c r="E326" s="78">
        <v>45154</v>
      </c>
      <c r="F326" s="79"/>
      <c r="G326" s="80"/>
      <c r="H326" s="80"/>
      <c r="I326" s="64" t="s">
        <v>74</v>
      </c>
      <c r="J326" s="116" t="s">
        <v>75</v>
      </c>
      <c r="K326" s="82"/>
      <c r="L326" s="82"/>
      <c r="M326" s="82"/>
      <c r="N326" s="64"/>
      <c r="O326" s="82"/>
      <c r="P326" s="64"/>
      <c r="Q326" s="82"/>
      <c r="R326" s="117"/>
      <c r="S326" s="155">
        <f t="shared" si="24"/>
        <v>60</v>
      </c>
      <c r="T326" s="156">
        <f t="shared" si="25"/>
        <v>12000</v>
      </c>
      <c r="U326" s="82"/>
      <c r="V326" s="116"/>
      <c r="W326" s="118"/>
    </row>
    <row r="327" spans="1:23" x14ac:dyDescent="0.25">
      <c r="A327" s="71"/>
      <c r="B327" s="115">
        <v>60</v>
      </c>
      <c r="C327" s="64">
        <v>105</v>
      </c>
      <c r="D327" s="64">
        <f t="shared" si="26"/>
        <v>6300</v>
      </c>
      <c r="E327" s="78">
        <v>45154</v>
      </c>
      <c r="F327" s="79"/>
      <c r="G327" s="80"/>
      <c r="H327" s="80"/>
      <c r="I327" s="64"/>
      <c r="J327" s="116" t="s">
        <v>63</v>
      </c>
      <c r="K327" s="82"/>
      <c r="L327" s="82"/>
      <c r="M327" s="82"/>
      <c r="N327" s="64"/>
      <c r="O327" s="82"/>
      <c r="P327" s="64"/>
      <c r="Q327" s="82"/>
      <c r="R327" s="117"/>
      <c r="S327" s="155">
        <f t="shared" si="24"/>
        <v>60</v>
      </c>
      <c r="T327" s="156">
        <f t="shared" si="25"/>
        <v>6300</v>
      </c>
      <c r="U327" s="82"/>
      <c r="V327" s="116"/>
      <c r="W327" s="118"/>
    </row>
    <row r="328" spans="1:23" x14ac:dyDescent="0.25">
      <c r="A328" s="71"/>
      <c r="B328" s="115">
        <v>60</v>
      </c>
      <c r="C328" s="64">
        <v>200</v>
      </c>
      <c r="D328" s="64">
        <f t="shared" si="26"/>
        <v>12000</v>
      </c>
      <c r="E328" s="78">
        <v>45155</v>
      </c>
      <c r="F328" s="79"/>
      <c r="G328" s="80"/>
      <c r="H328" s="80"/>
      <c r="I328" s="64" t="s">
        <v>74</v>
      </c>
      <c r="J328" s="116" t="s">
        <v>75</v>
      </c>
      <c r="K328" s="82"/>
      <c r="L328" s="82"/>
      <c r="M328" s="82"/>
      <c r="N328" s="64"/>
      <c r="O328" s="82"/>
      <c r="P328" s="64"/>
      <c r="Q328" s="82"/>
      <c r="R328" s="117"/>
      <c r="S328" s="155">
        <f t="shared" si="24"/>
        <v>60</v>
      </c>
      <c r="T328" s="156">
        <f t="shared" si="25"/>
        <v>12000</v>
      </c>
      <c r="U328" s="82"/>
      <c r="V328" s="116"/>
      <c r="W328" s="118"/>
    </row>
    <row r="329" spans="1:23" x14ac:dyDescent="0.25">
      <c r="A329" s="71"/>
      <c r="B329" s="115">
        <v>60</v>
      </c>
      <c r="C329" s="64">
        <v>200</v>
      </c>
      <c r="D329" s="64">
        <f t="shared" si="26"/>
        <v>12000</v>
      </c>
      <c r="E329" s="78">
        <v>45156</v>
      </c>
      <c r="F329" s="79"/>
      <c r="G329" s="80"/>
      <c r="H329" s="80"/>
      <c r="I329" s="64" t="s">
        <v>74</v>
      </c>
      <c r="J329" s="116" t="s">
        <v>75</v>
      </c>
      <c r="K329" s="82"/>
      <c r="L329" s="82"/>
      <c r="M329" s="82"/>
      <c r="N329" s="64"/>
      <c r="O329" s="82"/>
      <c r="P329" s="64"/>
      <c r="Q329" s="82"/>
      <c r="R329" s="117"/>
      <c r="S329" s="155">
        <f t="shared" si="24"/>
        <v>60</v>
      </c>
      <c r="T329" s="155">
        <f t="shared" si="25"/>
        <v>12000</v>
      </c>
      <c r="U329" s="82"/>
      <c r="V329" s="116"/>
      <c r="W329" s="118"/>
    </row>
    <row r="330" spans="1:23" x14ac:dyDescent="0.25">
      <c r="A330" s="71"/>
      <c r="B330" s="115">
        <v>60</v>
      </c>
      <c r="C330" s="64">
        <v>200</v>
      </c>
      <c r="D330" s="64">
        <f t="shared" si="26"/>
        <v>12000</v>
      </c>
      <c r="E330" s="78">
        <v>45156</v>
      </c>
      <c r="F330" s="79"/>
      <c r="G330" s="80"/>
      <c r="H330" s="80"/>
      <c r="I330" s="64" t="s">
        <v>74</v>
      </c>
      <c r="J330" s="116" t="s">
        <v>75</v>
      </c>
      <c r="K330" s="82"/>
      <c r="L330" s="82"/>
      <c r="M330" s="82"/>
      <c r="N330" s="64"/>
      <c r="O330" s="82"/>
      <c r="P330" s="64"/>
      <c r="Q330" s="82"/>
      <c r="R330" s="117"/>
      <c r="S330" s="155">
        <f t="shared" si="24"/>
        <v>60</v>
      </c>
      <c r="T330" s="155">
        <f t="shared" si="25"/>
        <v>12000</v>
      </c>
      <c r="U330" s="82"/>
      <c r="V330" s="116"/>
      <c r="W330" s="118"/>
    </row>
    <row r="331" spans="1:23" x14ac:dyDescent="0.25">
      <c r="A331" s="71"/>
      <c r="B331" s="115">
        <v>59</v>
      </c>
      <c r="C331" s="64">
        <v>285</v>
      </c>
      <c r="D331" s="64">
        <f t="shared" si="26"/>
        <v>16815</v>
      </c>
      <c r="E331" s="78">
        <v>45156</v>
      </c>
      <c r="F331" s="79"/>
      <c r="G331" s="80"/>
      <c r="H331" s="80"/>
      <c r="I331" s="64"/>
      <c r="J331" s="116" t="s">
        <v>64</v>
      </c>
      <c r="K331" s="82"/>
      <c r="L331" s="82"/>
      <c r="M331" s="82"/>
      <c r="N331" s="64"/>
      <c r="O331" s="82"/>
      <c r="P331" s="64"/>
      <c r="Q331" s="82"/>
      <c r="R331" s="117"/>
      <c r="S331" s="155">
        <f t="shared" si="24"/>
        <v>59</v>
      </c>
      <c r="T331" s="155">
        <f t="shared" si="25"/>
        <v>16815</v>
      </c>
      <c r="U331" s="82"/>
      <c r="V331" s="116"/>
      <c r="W331" s="118"/>
    </row>
    <row r="332" spans="1:23" x14ac:dyDescent="0.25">
      <c r="A332" s="71"/>
      <c r="B332" s="115">
        <v>12</v>
      </c>
      <c r="C332" s="64">
        <v>200</v>
      </c>
      <c r="D332" s="64">
        <f t="shared" si="26"/>
        <v>2400</v>
      </c>
      <c r="E332" s="78">
        <v>45156</v>
      </c>
      <c r="F332" s="79"/>
      <c r="G332" s="80"/>
      <c r="H332" s="80"/>
      <c r="I332" s="64" t="s">
        <v>74</v>
      </c>
      <c r="J332" s="116" t="s">
        <v>75</v>
      </c>
      <c r="K332" s="82"/>
      <c r="L332" s="82"/>
      <c r="M332" s="82"/>
      <c r="N332" s="64"/>
      <c r="O332" s="82"/>
      <c r="P332" s="64"/>
      <c r="Q332" s="82"/>
      <c r="R332" s="117"/>
      <c r="S332" s="155">
        <f t="shared" si="24"/>
        <v>12</v>
      </c>
      <c r="T332" s="155">
        <f t="shared" si="25"/>
        <v>2400</v>
      </c>
      <c r="U332" s="82"/>
      <c r="V332" s="116"/>
      <c r="W332" s="118"/>
    </row>
    <row r="333" spans="1:23" x14ac:dyDescent="0.25">
      <c r="A333" s="71"/>
      <c r="B333" s="115">
        <v>58</v>
      </c>
      <c r="C333" s="64">
        <v>285</v>
      </c>
      <c r="D333" s="64">
        <f t="shared" si="26"/>
        <v>16530</v>
      </c>
      <c r="E333" s="78">
        <v>45156</v>
      </c>
      <c r="F333" s="79"/>
      <c r="G333" s="80"/>
      <c r="H333" s="80"/>
      <c r="I333" s="64"/>
      <c r="J333" s="116" t="s">
        <v>64</v>
      </c>
      <c r="K333" s="82"/>
      <c r="L333" s="82"/>
      <c r="M333" s="82"/>
      <c r="N333" s="64"/>
      <c r="O333" s="82"/>
      <c r="P333" s="64"/>
      <c r="Q333" s="82"/>
      <c r="R333" s="117"/>
      <c r="S333" s="155">
        <f t="shared" si="24"/>
        <v>58</v>
      </c>
      <c r="T333" s="155">
        <f t="shared" si="25"/>
        <v>16530</v>
      </c>
      <c r="U333" s="82"/>
      <c r="V333" s="116"/>
      <c r="W333" s="118"/>
    </row>
    <row r="334" spans="1:23" x14ac:dyDescent="0.25">
      <c r="A334" s="71"/>
      <c r="B334" s="115">
        <v>60</v>
      </c>
      <c r="C334" s="64">
        <v>285</v>
      </c>
      <c r="D334" s="64">
        <f t="shared" si="26"/>
        <v>17100</v>
      </c>
      <c r="E334" s="78">
        <v>45158</v>
      </c>
      <c r="F334" s="79"/>
      <c r="G334" s="80"/>
      <c r="H334" s="80"/>
      <c r="I334" s="64"/>
      <c r="J334" s="116" t="s">
        <v>64</v>
      </c>
      <c r="K334" s="82"/>
      <c r="L334" s="82"/>
      <c r="M334" s="82"/>
      <c r="N334" s="64"/>
      <c r="O334" s="82"/>
      <c r="P334" s="64"/>
      <c r="Q334" s="82"/>
      <c r="R334" s="117"/>
      <c r="S334" s="155">
        <f t="shared" si="24"/>
        <v>60</v>
      </c>
      <c r="T334" s="155">
        <f t="shared" si="25"/>
        <v>17100</v>
      </c>
      <c r="U334" s="82"/>
      <c r="V334" s="116"/>
      <c r="W334" s="118"/>
    </row>
    <row r="335" spans="1:23" x14ac:dyDescent="0.25">
      <c r="A335" s="71"/>
      <c r="B335" s="115">
        <v>60</v>
      </c>
      <c r="C335" s="64">
        <v>285</v>
      </c>
      <c r="D335" s="64">
        <f t="shared" si="26"/>
        <v>17100</v>
      </c>
      <c r="E335" s="78">
        <v>45158</v>
      </c>
      <c r="F335" s="79"/>
      <c r="G335" s="80"/>
      <c r="H335" s="80"/>
      <c r="I335" s="64"/>
      <c r="J335" s="116" t="s">
        <v>64</v>
      </c>
      <c r="K335" s="82"/>
      <c r="L335" s="82"/>
      <c r="M335" s="82"/>
      <c r="N335" s="64"/>
      <c r="O335" s="82"/>
      <c r="P335" s="64"/>
      <c r="Q335" s="82"/>
      <c r="R335" s="117"/>
      <c r="S335" s="155">
        <f t="shared" si="24"/>
        <v>60</v>
      </c>
      <c r="T335" s="155">
        <f t="shared" si="25"/>
        <v>17100</v>
      </c>
      <c r="U335" s="82"/>
      <c r="V335" s="116"/>
      <c r="W335" s="118"/>
    </row>
    <row r="336" spans="1:23" x14ac:dyDescent="0.25">
      <c r="A336" s="71"/>
      <c r="B336" s="115">
        <v>59</v>
      </c>
      <c r="C336" s="64">
        <v>105</v>
      </c>
      <c r="D336" s="64">
        <f t="shared" si="26"/>
        <v>6195</v>
      </c>
      <c r="E336" s="78">
        <v>45159</v>
      </c>
      <c r="F336" s="79"/>
      <c r="G336" s="80"/>
      <c r="H336" s="80"/>
      <c r="I336" s="64"/>
      <c r="J336" s="116" t="s">
        <v>63</v>
      </c>
      <c r="K336" s="82"/>
      <c r="L336" s="82"/>
      <c r="M336" s="82"/>
      <c r="N336" s="64"/>
      <c r="O336" s="82"/>
      <c r="P336" s="64"/>
      <c r="Q336" s="82"/>
      <c r="R336" s="117"/>
      <c r="S336" s="155">
        <f t="shared" si="24"/>
        <v>59</v>
      </c>
      <c r="T336" s="155">
        <f t="shared" si="25"/>
        <v>6195</v>
      </c>
      <c r="U336" s="82"/>
      <c r="V336" s="116"/>
      <c r="W336" s="118"/>
    </row>
    <row r="337" spans="1:23" x14ac:dyDescent="0.25">
      <c r="A337" s="71"/>
      <c r="B337" s="115">
        <v>60</v>
      </c>
      <c r="C337" s="64">
        <v>285</v>
      </c>
      <c r="D337" s="64">
        <f t="shared" si="26"/>
        <v>17100</v>
      </c>
      <c r="E337" s="78">
        <v>45159</v>
      </c>
      <c r="F337" s="79"/>
      <c r="G337" s="80"/>
      <c r="H337" s="80"/>
      <c r="I337" s="64"/>
      <c r="J337" s="116" t="s">
        <v>64</v>
      </c>
      <c r="K337" s="82"/>
      <c r="L337" s="82"/>
      <c r="M337" s="82"/>
      <c r="N337" s="64"/>
      <c r="O337" s="82"/>
      <c r="P337" s="64"/>
      <c r="Q337" s="82"/>
      <c r="R337" s="117"/>
      <c r="S337" s="155">
        <f t="shared" si="24"/>
        <v>60</v>
      </c>
      <c r="T337" s="155">
        <f t="shared" si="25"/>
        <v>17100</v>
      </c>
      <c r="U337" s="82"/>
      <c r="V337" s="116"/>
      <c r="W337" s="118"/>
    </row>
    <row r="338" spans="1:23" x14ac:dyDescent="0.25">
      <c r="A338" s="71"/>
      <c r="B338" s="115">
        <v>58</v>
      </c>
      <c r="C338" s="64">
        <v>285</v>
      </c>
      <c r="D338" s="64">
        <f t="shared" si="26"/>
        <v>16530</v>
      </c>
      <c r="E338" s="78">
        <v>45159</v>
      </c>
      <c r="F338" s="79"/>
      <c r="G338" s="80"/>
      <c r="H338" s="80"/>
      <c r="I338" s="64"/>
      <c r="J338" s="116" t="s">
        <v>64</v>
      </c>
      <c r="K338" s="82"/>
      <c r="L338" s="82"/>
      <c r="M338" s="82"/>
      <c r="N338" s="64"/>
      <c r="O338" s="82"/>
      <c r="P338" s="64"/>
      <c r="Q338" s="82"/>
      <c r="R338" s="117"/>
      <c r="S338" s="155">
        <f t="shared" si="24"/>
        <v>58</v>
      </c>
      <c r="T338" s="155">
        <f t="shared" si="25"/>
        <v>16530</v>
      </c>
      <c r="U338" s="82"/>
      <c r="V338" s="116"/>
      <c r="W338" s="118"/>
    </row>
    <row r="339" spans="1:23" x14ac:dyDescent="0.25">
      <c r="A339" s="71"/>
      <c r="B339" s="115">
        <v>60</v>
      </c>
      <c r="C339" s="64">
        <v>200</v>
      </c>
      <c r="D339" s="64">
        <f t="shared" si="26"/>
        <v>12000</v>
      </c>
      <c r="E339" s="78">
        <v>45159</v>
      </c>
      <c r="F339" s="79"/>
      <c r="G339" s="80"/>
      <c r="H339" s="80"/>
      <c r="I339" s="64" t="s">
        <v>74</v>
      </c>
      <c r="J339" s="116" t="s">
        <v>75</v>
      </c>
      <c r="K339" s="82"/>
      <c r="L339" s="82"/>
      <c r="M339" s="82"/>
      <c r="N339" s="64"/>
      <c r="O339" s="82"/>
      <c r="P339" s="64"/>
      <c r="Q339" s="82"/>
      <c r="R339" s="117"/>
      <c r="S339" s="155">
        <f t="shared" si="24"/>
        <v>60</v>
      </c>
      <c r="T339" s="155">
        <f t="shared" si="25"/>
        <v>12000</v>
      </c>
      <c r="U339" s="82"/>
      <c r="V339" s="116"/>
      <c r="W339" s="118"/>
    </row>
    <row r="340" spans="1:23" x14ac:dyDescent="0.25">
      <c r="A340" s="71"/>
      <c r="B340" s="115">
        <v>58</v>
      </c>
      <c r="C340" s="64">
        <v>285</v>
      </c>
      <c r="D340" s="64">
        <f t="shared" si="26"/>
        <v>16530</v>
      </c>
      <c r="E340" s="78">
        <v>45160</v>
      </c>
      <c r="F340" s="79"/>
      <c r="G340" s="80"/>
      <c r="H340" s="80"/>
      <c r="I340" s="64"/>
      <c r="J340" s="116" t="s">
        <v>64</v>
      </c>
      <c r="K340" s="82"/>
      <c r="L340" s="82"/>
      <c r="M340" s="82"/>
      <c r="N340" s="64"/>
      <c r="O340" s="82"/>
      <c r="P340" s="64"/>
      <c r="Q340" s="82"/>
      <c r="R340" s="117"/>
      <c r="S340" s="155">
        <f t="shared" si="24"/>
        <v>58</v>
      </c>
      <c r="T340" s="155">
        <f t="shared" si="25"/>
        <v>16530</v>
      </c>
      <c r="U340" s="82"/>
      <c r="V340" s="116"/>
      <c r="W340" s="118"/>
    </row>
    <row r="341" spans="1:23" x14ac:dyDescent="0.25">
      <c r="A341" s="71">
        <v>141</v>
      </c>
      <c r="B341" s="115">
        <v>59</v>
      </c>
      <c r="C341" s="64">
        <v>105</v>
      </c>
      <c r="D341" s="64">
        <f t="shared" si="3"/>
        <v>6195</v>
      </c>
      <c r="E341" s="78">
        <v>45160</v>
      </c>
      <c r="F341" s="79"/>
      <c r="G341" s="80"/>
      <c r="H341" s="80"/>
      <c r="I341" s="64"/>
      <c r="J341" s="116" t="s">
        <v>63</v>
      </c>
      <c r="K341" s="82"/>
      <c r="L341" s="82"/>
      <c r="M341" s="82"/>
      <c r="N341" s="64"/>
      <c r="O341" s="82"/>
      <c r="P341" s="64"/>
      <c r="Q341" s="82"/>
      <c r="R341" s="117"/>
      <c r="S341" s="155">
        <f t="shared" si="24"/>
        <v>59</v>
      </c>
      <c r="T341" s="155">
        <f t="shared" si="25"/>
        <v>6195</v>
      </c>
      <c r="U341" s="82"/>
      <c r="V341" s="116"/>
      <c r="W341" s="118"/>
    </row>
    <row r="342" spans="1:23" x14ac:dyDescent="0.25">
      <c r="A342" s="71">
        <v>142</v>
      </c>
      <c r="B342" s="115">
        <v>10</v>
      </c>
      <c r="C342" s="64">
        <v>105</v>
      </c>
      <c r="D342" s="64">
        <f t="shared" si="3"/>
        <v>1050</v>
      </c>
      <c r="E342" s="78">
        <v>45161</v>
      </c>
      <c r="F342" s="79"/>
      <c r="G342" s="80"/>
      <c r="H342" s="80"/>
      <c r="I342" s="64"/>
      <c r="J342" s="116" t="s">
        <v>63</v>
      </c>
      <c r="K342" s="82"/>
      <c r="L342" s="82"/>
      <c r="M342" s="82"/>
      <c r="N342" s="64"/>
      <c r="O342" s="82"/>
      <c r="P342" s="64"/>
      <c r="Q342" s="82"/>
      <c r="R342" s="117"/>
      <c r="S342" s="155">
        <f t="shared" si="24"/>
        <v>10</v>
      </c>
      <c r="T342" s="155">
        <f t="shared" si="25"/>
        <v>1050</v>
      </c>
      <c r="U342" s="82"/>
      <c r="V342" s="116"/>
      <c r="W342" s="118"/>
    </row>
    <row r="343" spans="1:23" x14ac:dyDescent="0.25">
      <c r="A343" s="71">
        <v>143</v>
      </c>
      <c r="B343" s="115">
        <v>58</v>
      </c>
      <c r="C343" s="64">
        <v>285</v>
      </c>
      <c r="D343" s="64">
        <f t="shared" si="3"/>
        <v>16530</v>
      </c>
      <c r="E343" s="78">
        <v>45165</v>
      </c>
      <c r="F343" s="79"/>
      <c r="G343" s="80"/>
      <c r="H343" s="80"/>
      <c r="I343" s="64"/>
      <c r="J343" s="116" t="s">
        <v>64</v>
      </c>
      <c r="K343" s="82"/>
      <c r="L343" s="82"/>
      <c r="M343" s="82"/>
      <c r="N343" s="64"/>
      <c r="O343" s="82"/>
      <c r="P343" s="64"/>
      <c r="Q343" s="82"/>
      <c r="R343" s="117"/>
      <c r="S343" s="155">
        <f t="shared" si="24"/>
        <v>58</v>
      </c>
      <c r="T343" s="155">
        <f t="shared" si="25"/>
        <v>16530</v>
      </c>
      <c r="U343" s="82"/>
      <c r="V343" s="116"/>
      <c r="W343" s="118"/>
    </row>
    <row r="344" spans="1:23" x14ac:dyDescent="0.25">
      <c r="A344" s="71"/>
      <c r="B344" s="115">
        <v>60</v>
      </c>
      <c r="C344" s="64">
        <v>285</v>
      </c>
      <c r="D344" s="64">
        <f t="shared" si="3"/>
        <v>17100</v>
      </c>
      <c r="E344" s="78">
        <v>45165</v>
      </c>
      <c r="F344" s="79"/>
      <c r="G344" s="80"/>
      <c r="H344" s="80"/>
      <c r="I344" s="64"/>
      <c r="J344" s="116" t="s">
        <v>64</v>
      </c>
      <c r="K344" s="82"/>
      <c r="L344" s="82"/>
      <c r="M344" s="82"/>
      <c r="N344" s="64"/>
      <c r="O344" s="82"/>
      <c r="P344" s="64"/>
      <c r="Q344" s="82"/>
      <c r="R344" s="117"/>
      <c r="S344" s="155">
        <f t="shared" si="24"/>
        <v>60</v>
      </c>
      <c r="T344" s="155">
        <f t="shared" si="25"/>
        <v>17100</v>
      </c>
      <c r="U344" s="82"/>
      <c r="V344" s="116"/>
      <c r="W344" s="118"/>
    </row>
    <row r="345" spans="1:23" x14ac:dyDescent="0.25">
      <c r="A345" s="71"/>
      <c r="B345" s="115">
        <v>60</v>
      </c>
      <c r="C345" s="64">
        <v>105</v>
      </c>
      <c r="D345" s="64">
        <f t="shared" si="3"/>
        <v>6300</v>
      </c>
      <c r="E345" s="78">
        <v>45166</v>
      </c>
      <c r="F345" s="79"/>
      <c r="G345" s="80"/>
      <c r="H345" s="80"/>
      <c r="I345" s="64"/>
      <c r="J345" s="116" t="s">
        <v>63</v>
      </c>
      <c r="K345" s="82"/>
      <c r="L345" s="82"/>
      <c r="M345" s="82"/>
      <c r="N345" s="64"/>
      <c r="O345" s="82"/>
      <c r="P345" s="64"/>
      <c r="Q345" s="82"/>
      <c r="R345" s="117"/>
      <c r="S345" s="155">
        <f t="shared" si="24"/>
        <v>60</v>
      </c>
      <c r="T345" s="155">
        <f t="shared" si="25"/>
        <v>6300</v>
      </c>
      <c r="U345" s="82"/>
      <c r="V345" s="116"/>
      <c r="W345" s="118"/>
    </row>
    <row r="346" spans="1:23" x14ac:dyDescent="0.25">
      <c r="A346" s="71"/>
      <c r="B346" s="115">
        <v>60</v>
      </c>
      <c r="C346" s="64">
        <v>285</v>
      </c>
      <c r="D346" s="64">
        <f t="shared" si="3"/>
        <v>17100</v>
      </c>
      <c r="E346" s="78">
        <v>45167</v>
      </c>
      <c r="F346" s="79"/>
      <c r="G346" s="80"/>
      <c r="H346" s="80"/>
      <c r="I346" s="64"/>
      <c r="J346" s="116" t="s">
        <v>64</v>
      </c>
      <c r="K346" s="82"/>
      <c r="L346" s="82"/>
      <c r="M346" s="82"/>
      <c r="N346" s="64"/>
      <c r="O346" s="82"/>
      <c r="P346" s="64"/>
      <c r="Q346" s="82"/>
      <c r="R346" s="117"/>
      <c r="S346" s="155">
        <f t="shared" si="24"/>
        <v>60</v>
      </c>
      <c r="T346" s="155">
        <f t="shared" si="25"/>
        <v>17100</v>
      </c>
      <c r="U346" s="82"/>
      <c r="V346" s="116"/>
      <c r="W346" s="118"/>
    </row>
    <row r="347" spans="1:23" x14ac:dyDescent="0.25">
      <c r="A347" s="71"/>
      <c r="B347" s="115">
        <v>60</v>
      </c>
      <c r="C347" s="64">
        <v>285</v>
      </c>
      <c r="D347" s="64">
        <f t="shared" si="3"/>
        <v>17100</v>
      </c>
      <c r="E347" s="78">
        <v>45168</v>
      </c>
      <c r="F347" s="79"/>
      <c r="G347" s="80"/>
      <c r="H347" s="80"/>
      <c r="I347" s="64"/>
      <c r="J347" s="116" t="s">
        <v>64</v>
      </c>
      <c r="K347" s="82"/>
      <c r="L347" s="82"/>
      <c r="M347" s="82"/>
      <c r="N347" s="64"/>
      <c r="O347" s="82"/>
      <c r="P347" s="64"/>
      <c r="Q347" s="82"/>
      <c r="R347" s="117"/>
      <c r="S347" s="155">
        <f t="shared" si="24"/>
        <v>60</v>
      </c>
      <c r="T347" s="155">
        <f t="shared" si="25"/>
        <v>17100</v>
      </c>
      <c r="U347" s="82"/>
      <c r="V347" s="116"/>
      <c r="W347" s="118"/>
    </row>
    <row r="348" spans="1:23" x14ac:dyDescent="0.25">
      <c r="A348" s="71"/>
      <c r="B348" s="115">
        <v>60</v>
      </c>
      <c r="C348" s="64">
        <v>285</v>
      </c>
      <c r="D348" s="64">
        <f t="shared" ref="D348" si="27">B348*C348</f>
        <v>17100</v>
      </c>
      <c r="E348" s="78">
        <v>45169</v>
      </c>
      <c r="F348" s="79"/>
      <c r="G348" s="80"/>
      <c r="H348" s="80"/>
      <c r="I348" s="64"/>
      <c r="J348" s="116" t="s">
        <v>64</v>
      </c>
      <c r="K348" s="82"/>
      <c r="L348" s="82"/>
      <c r="M348" s="82"/>
      <c r="N348" s="64"/>
      <c r="O348" s="82"/>
      <c r="P348" s="64"/>
      <c r="Q348" s="82"/>
      <c r="R348" s="117"/>
      <c r="S348" s="155">
        <f t="shared" si="24"/>
        <v>60</v>
      </c>
      <c r="T348" s="155">
        <f t="shared" si="25"/>
        <v>17100</v>
      </c>
      <c r="U348" s="82"/>
      <c r="V348" s="116"/>
      <c r="W348" s="118"/>
    </row>
    <row r="349" spans="1:23" x14ac:dyDescent="0.25">
      <c r="A349" s="71"/>
      <c r="B349" s="115"/>
      <c r="C349" s="64"/>
      <c r="D349" s="64"/>
      <c r="E349" s="78"/>
      <c r="F349" s="79"/>
      <c r="G349" s="80"/>
      <c r="H349" s="80"/>
      <c r="I349" s="64"/>
      <c r="J349" s="116"/>
      <c r="K349" s="82"/>
      <c r="L349" s="82"/>
      <c r="M349" s="82"/>
      <c r="N349" s="64"/>
      <c r="O349" s="82"/>
      <c r="P349" s="64"/>
      <c r="Q349" s="82"/>
      <c r="R349" s="117"/>
      <c r="S349" s="116"/>
      <c r="T349" s="116"/>
      <c r="U349" s="82"/>
      <c r="V349" s="116"/>
      <c r="W349" s="118"/>
    </row>
    <row r="350" spans="1:23" x14ac:dyDescent="0.25">
      <c r="A350" s="71"/>
      <c r="B350" s="115"/>
      <c r="C350" s="64"/>
      <c r="D350" s="64"/>
      <c r="E350" s="78"/>
      <c r="F350" s="79"/>
      <c r="G350" s="80"/>
      <c r="H350" s="80"/>
      <c r="I350" s="64"/>
      <c r="J350" s="116"/>
      <c r="K350" s="82"/>
      <c r="L350" s="82"/>
      <c r="M350" s="82"/>
      <c r="N350" s="64"/>
      <c r="O350" s="82"/>
      <c r="P350" s="64"/>
      <c r="Q350" s="82"/>
      <c r="R350" s="117"/>
      <c r="S350" s="116"/>
      <c r="T350" s="116"/>
      <c r="U350" s="82"/>
      <c r="V350" s="116"/>
      <c r="W350" s="118"/>
    </row>
    <row r="351" spans="1:23" x14ac:dyDescent="0.25">
      <c r="A351" s="71"/>
      <c r="B351" s="115"/>
      <c r="C351" s="64"/>
      <c r="D351" s="64"/>
      <c r="E351" s="78"/>
      <c r="F351" s="79"/>
      <c r="G351" s="80"/>
      <c r="H351" s="80"/>
      <c r="I351" s="64"/>
      <c r="J351" s="116"/>
      <c r="K351" s="82"/>
      <c r="L351" s="82"/>
      <c r="M351" s="82"/>
      <c r="N351" s="64"/>
      <c r="O351" s="82"/>
      <c r="P351" s="64"/>
      <c r="Q351" s="82"/>
      <c r="R351" s="117"/>
      <c r="S351" s="116"/>
      <c r="T351" s="116"/>
      <c r="U351" s="82"/>
      <c r="V351" s="116"/>
      <c r="W351" s="118"/>
    </row>
    <row r="352" spans="1:23" x14ac:dyDescent="0.25">
      <c r="A352" s="71">
        <v>144</v>
      </c>
      <c r="B352" s="115"/>
      <c r="C352" s="64"/>
      <c r="D352" s="64">
        <f t="shared" si="3"/>
        <v>0</v>
      </c>
      <c r="E352" s="78"/>
      <c r="F352" s="79"/>
      <c r="G352" s="80"/>
      <c r="H352" s="80"/>
      <c r="I352" s="64"/>
      <c r="J352" s="116"/>
      <c r="K352" s="82"/>
      <c r="L352" s="82"/>
      <c r="M352" s="82"/>
      <c r="N352" s="64"/>
      <c r="O352" s="82"/>
      <c r="P352" s="64"/>
      <c r="Q352" s="82"/>
      <c r="R352" s="117"/>
      <c r="S352" s="116">
        <f>B352</f>
        <v>0</v>
      </c>
      <c r="T352" s="116">
        <f>D352</f>
        <v>0</v>
      </c>
      <c r="U352" s="82"/>
      <c r="V352" s="116"/>
      <c r="W352" s="118"/>
    </row>
    <row r="353" spans="1:23" x14ac:dyDescent="0.25">
      <c r="A353" s="71">
        <v>145</v>
      </c>
      <c r="B353" s="115"/>
      <c r="C353" s="64"/>
      <c r="D353" s="64">
        <f t="shared" si="3"/>
        <v>0</v>
      </c>
      <c r="E353" s="78"/>
      <c r="F353" s="79"/>
      <c r="G353" s="80"/>
      <c r="H353" s="80"/>
      <c r="I353" s="64"/>
      <c r="J353" s="116"/>
      <c r="K353" s="82"/>
      <c r="L353" s="82"/>
      <c r="M353" s="82"/>
      <c r="N353" s="64"/>
      <c r="O353" s="82"/>
      <c r="P353" s="64"/>
      <c r="Q353" s="82"/>
      <c r="R353" s="117"/>
      <c r="S353" s="116">
        <f>B353</f>
        <v>0</v>
      </c>
      <c r="T353" s="116">
        <f>D353</f>
        <v>0</v>
      </c>
      <c r="U353" s="82"/>
      <c r="V353" s="116"/>
      <c r="W353" s="118"/>
    </row>
    <row r="354" spans="1:23" x14ac:dyDescent="0.25">
      <c r="A354" s="71">
        <v>146</v>
      </c>
      <c r="B354" s="115"/>
      <c r="C354" s="64"/>
      <c r="D354" s="64">
        <f t="shared" si="3"/>
        <v>0</v>
      </c>
      <c r="E354" s="78"/>
      <c r="F354" s="79"/>
      <c r="G354" s="80"/>
      <c r="H354" s="80"/>
      <c r="I354" s="64"/>
      <c r="J354" s="116"/>
      <c r="K354" s="82"/>
      <c r="L354" s="82"/>
      <c r="M354" s="82"/>
      <c r="N354" s="64"/>
      <c r="O354" s="82"/>
      <c r="P354" s="64"/>
      <c r="Q354" s="82"/>
      <c r="R354" s="117"/>
      <c r="S354" s="116">
        <f>B354</f>
        <v>0</v>
      </c>
      <c r="T354" s="116">
        <f>D354</f>
        <v>0</v>
      </c>
      <c r="U354" s="82"/>
      <c r="V354" s="116"/>
      <c r="W354" s="118"/>
    </row>
    <row r="355" spans="1:23" s="123" customFormat="1" ht="36" customHeight="1" x14ac:dyDescent="0.25">
      <c r="A355" s="119"/>
      <c r="B355" s="120"/>
      <c r="C355" s="120"/>
      <c r="D355" s="120">
        <f>SUM(D6:D354)</f>
        <v>3187555</v>
      </c>
      <c r="E355" s="120"/>
      <c r="F355" s="121">
        <f>SUM(F6:F354)</f>
        <v>0</v>
      </c>
      <c r="G355" s="121"/>
      <c r="H355" s="121"/>
      <c r="I355" s="120"/>
      <c r="J355" s="120"/>
      <c r="K355" s="122">
        <f t="shared" ref="K355:V355" si="28">SUM(K6:K354)</f>
        <v>945</v>
      </c>
      <c r="L355" s="122">
        <f t="shared" si="28"/>
        <v>526230</v>
      </c>
      <c r="M355" s="122">
        <f t="shared" si="28"/>
        <v>2106</v>
      </c>
      <c r="N355" s="122">
        <f t="shared" si="28"/>
        <v>733585</v>
      </c>
      <c r="O355" s="122">
        <f t="shared" si="28"/>
        <v>3402</v>
      </c>
      <c r="P355" s="122">
        <f t="shared" si="28"/>
        <v>474440</v>
      </c>
      <c r="Q355" s="122">
        <f t="shared" si="28"/>
        <v>2415</v>
      </c>
      <c r="R355" s="122">
        <f t="shared" si="28"/>
        <v>521500</v>
      </c>
      <c r="S355" s="122">
        <f t="shared" si="28"/>
        <v>3443</v>
      </c>
      <c r="T355" s="122">
        <f t="shared" si="28"/>
        <v>722930</v>
      </c>
      <c r="U355" s="122">
        <f t="shared" si="28"/>
        <v>0</v>
      </c>
      <c r="V355" s="122">
        <f t="shared" si="28"/>
        <v>2027</v>
      </c>
      <c r="W355" s="122">
        <f t="shared" ref="W355" si="29">SUM(W6:W354)</f>
        <v>208870</v>
      </c>
    </row>
    <row r="356" spans="1:23" ht="36" customHeight="1" thickBot="1" x14ac:dyDescent="0.3">
      <c r="A356" s="395" t="s">
        <v>14</v>
      </c>
      <c r="B356" s="396"/>
      <c r="C356" s="396"/>
      <c r="D356" s="397">
        <f>F355-D355</f>
        <v>-3187555</v>
      </c>
      <c r="E356" s="397"/>
      <c r="F356" s="397"/>
      <c r="G356" s="397"/>
      <c r="H356" s="397"/>
      <c r="I356" s="397"/>
      <c r="J356" s="397"/>
      <c r="K356" s="124"/>
      <c r="L356" s="124"/>
      <c r="M356" s="124"/>
      <c r="N356" s="124"/>
      <c r="O356" s="124"/>
      <c r="P356" s="124"/>
      <c r="Q356" s="124"/>
      <c r="R356" s="124"/>
      <c r="S356" s="124"/>
      <c r="T356" s="124"/>
      <c r="U356" s="124"/>
      <c r="V356" s="124"/>
      <c r="W356" s="125"/>
    </row>
    <row r="357" spans="1:23" ht="21.75" thickTop="1" x14ac:dyDescent="0.25"/>
  </sheetData>
  <mergeCells count="13">
    <mergeCell ref="J4:J5"/>
    <mergeCell ref="K4:U4"/>
    <mergeCell ref="A356:C356"/>
    <mergeCell ref="D356:J356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ageMargins left="0.7" right="0.7" top="0.75" bottom="0.75" header="0.3" footer="0.3"/>
  <pageSetup paperSize="9" scale="5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rightToLeft="1" zoomScale="85" zoomScaleNormal="85" workbookViewId="0">
      <selection activeCell="C6" sqref="C6"/>
    </sheetView>
  </sheetViews>
  <sheetFormatPr defaultRowHeight="15" x14ac:dyDescent="0.25"/>
  <cols>
    <col min="1" max="1" width="22.140625" customWidth="1"/>
    <col min="2" max="2" width="18.42578125" style="266" customWidth="1"/>
    <col min="3" max="3" width="16.7109375" style="266" customWidth="1"/>
    <col min="4" max="4" width="19" customWidth="1"/>
    <col min="5" max="5" width="3" style="288" customWidth="1"/>
    <col min="6" max="6" width="11.5703125" bestFit="1" customWidth="1"/>
    <col min="7" max="7" width="13.42578125" customWidth="1"/>
    <col min="8" max="8" width="15.7109375" customWidth="1"/>
    <col min="9" max="9" width="55.28515625" bestFit="1" customWidth="1"/>
  </cols>
  <sheetData>
    <row r="1" spans="1:9" ht="39.75" customHeight="1" thickBot="1" x14ac:dyDescent="0.3">
      <c r="A1" s="268" t="s">
        <v>16</v>
      </c>
      <c r="B1" s="269">
        <v>45292</v>
      </c>
      <c r="C1" s="267"/>
      <c r="D1" s="1"/>
      <c r="E1" s="286"/>
      <c r="F1" s="404" t="s">
        <v>161</v>
      </c>
      <c r="G1" s="404"/>
      <c r="H1" s="404"/>
      <c r="I1" s="404"/>
    </row>
    <row r="2" spans="1:9" s="268" customFormat="1" ht="33" customHeight="1" thickTop="1" thickBot="1" x14ac:dyDescent="0.3">
      <c r="A2" s="298" t="s">
        <v>155</v>
      </c>
      <c r="B2" s="299" t="s">
        <v>156</v>
      </c>
      <c r="C2" s="299" t="s">
        <v>157</v>
      </c>
      <c r="D2" s="300" t="s">
        <v>112</v>
      </c>
      <c r="E2" s="287"/>
      <c r="F2" s="270" t="s">
        <v>162</v>
      </c>
      <c r="G2" s="271" t="s">
        <v>163</v>
      </c>
      <c r="H2" s="271" t="s">
        <v>112</v>
      </c>
      <c r="I2" s="272" t="s">
        <v>164</v>
      </c>
    </row>
    <row r="3" spans="1:9" s="268" customFormat="1" ht="33" customHeight="1" thickTop="1" x14ac:dyDescent="0.25">
      <c r="A3" s="295" t="s">
        <v>150</v>
      </c>
      <c r="B3" s="296">
        <f>'B2'!$F$1</f>
        <v>535400</v>
      </c>
      <c r="C3" s="296">
        <f>'B2'!$F$2</f>
        <v>530850</v>
      </c>
      <c r="D3" s="297">
        <f>+B3-C3</f>
        <v>4550</v>
      </c>
      <c r="E3" s="287"/>
      <c r="F3" s="285">
        <f>D4</f>
        <v>16530</v>
      </c>
      <c r="G3" s="24"/>
      <c r="H3" s="24">
        <f>+F3</f>
        <v>16530</v>
      </c>
      <c r="I3" s="273" t="s">
        <v>165</v>
      </c>
    </row>
    <row r="4" spans="1:9" s="268" customFormat="1" ht="33" customHeight="1" x14ac:dyDescent="0.25">
      <c r="A4" s="289" t="s">
        <v>151</v>
      </c>
      <c r="B4" s="290">
        <f>'B4'!$F$1</f>
        <v>784545</v>
      </c>
      <c r="C4" s="290">
        <f>'B4'!$F$2</f>
        <v>768015</v>
      </c>
      <c r="D4" s="291">
        <f t="shared" ref="D4:D9" si="0">+B4-C4</f>
        <v>16530</v>
      </c>
      <c r="E4" s="287"/>
      <c r="F4" s="274">
        <v>171900</v>
      </c>
      <c r="G4" s="275">
        <v>750000</v>
      </c>
      <c r="H4" s="276">
        <f>+H3+F4-G4</f>
        <v>-561570</v>
      </c>
      <c r="I4" s="277" t="s">
        <v>166</v>
      </c>
    </row>
    <row r="5" spans="1:9" s="268" customFormat="1" ht="33" customHeight="1" x14ac:dyDescent="0.25">
      <c r="A5" s="289" t="s">
        <v>152</v>
      </c>
      <c r="B5" s="290">
        <f>'B5'!$F$1</f>
        <v>478350</v>
      </c>
      <c r="C5" s="290">
        <f>'B5'!$F$2</f>
        <v>474440</v>
      </c>
      <c r="D5" s="291">
        <f t="shared" si="0"/>
        <v>3910</v>
      </c>
      <c r="E5" s="287"/>
      <c r="F5" s="274">
        <v>444270</v>
      </c>
      <c r="G5" s="275">
        <v>1000000</v>
      </c>
      <c r="H5" s="276">
        <f t="shared" ref="H5:H10" si="1">+H4+F5-G5</f>
        <v>-1117300</v>
      </c>
      <c r="I5" s="277" t="s">
        <v>167</v>
      </c>
    </row>
    <row r="6" spans="1:9" s="268" customFormat="1" ht="33" customHeight="1" x14ac:dyDescent="0.25">
      <c r="A6" s="289" t="s">
        <v>153</v>
      </c>
      <c r="B6" s="290">
        <f>'B7'!$F$1</f>
        <v>573460</v>
      </c>
      <c r="C6" s="290">
        <f>'B7'!$F$2</f>
        <v>537450</v>
      </c>
      <c r="D6" s="291">
        <f t="shared" si="0"/>
        <v>36010</v>
      </c>
      <c r="E6" s="287"/>
      <c r="F6" s="274">
        <v>474440</v>
      </c>
      <c r="G6" s="275">
        <v>250000</v>
      </c>
      <c r="H6" s="276">
        <f t="shared" si="1"/>
        <v>-892860</v>
      </c>
      <c r="I6" s="277" t="s">
        <v>168</v>
      </c>
    </row>
    <row r="7" spans="1:9" s="268" customFormat="1" ht="33" customHeight="1" x14ac:dyDescent="0.25">
      <c r="A7" s="289" t="s">
        <v>154</v>
      </c>
      <c r="B7" s="290">
        <f>'B11'!$F$1</f>
        <v>23450</v>
      </c>
      <c r="C7" s="290">
        <f>'B11'!$F$2</f>
        <v>23450</v>
      </c>
      <c r="D7" s="291">
        <f t="shared" si="0"/>
        <v>0</v>
      </c>
      <c r="E7" s="287"/>
      <c r="F7" s="274">
        <v>537450</v>
      </c>
      <c r="G7" s="275">
        <v>61780</v>
      </c>
      <c r="H7" s="276">
        <f t="shared" si="1"/>
        <v>-417190</v>
      </c>
      <c r="I7" s="277" t="s">
        <v>169</v>
      </c>
    </row>
    <row r="8" spans="1:9" s="268" customFormat="1" ht="33" customHeight="1" x14ac:dyDescent="0.25">
      <c r="A8" s="289" t="s">
        <v>129</v>
      </c>
      <c r="B8" s="290">
        <f>'A10'!$F$1</f>
        <v>317570</v>
      </c>
      <c r="C8" s="290">
        <f>'A10'!$F$2</f>
        <v>314400</v>
      </c>
      <c r="D8" s="291">
        <f t="shared" si="0"/>
        <v>3170</v>
      </c>
      <c r="E8" s="287"/>
      <c r="F8" s="274">
        <v>23450</v>
      </c>
      <c r="G8" s="275">
        <v>121765</v>
      </c>
      <c r="H8" s="276">
        <f t="shared" si="1"/>
        <v>-515505</v>
      </c>
      <c r="I8" s="277" t="s">
        <v>170</v>
      </c>
    </row>
    <row r="9" spans="1:9" s="268" customFormat="1" ht="33" customHeight="1" x14ac:dyDescent="0.25">
      <c r="A9" s="289" t="s">
        <v>90</v>
      </c>
      <c r="B9" s="290">
        <f>'A6'!$F$1</f>
        <v>416425</v>
      </c>
      <c r="C9" s="290">
        <f>'A6'!$F$2</f>
        <v>317635</v>
      </c>
      <c r="D9" s="291">
        <f t="shared" si="0"/>
        <v>98790</v>
      </c>
      <c r="E9" s="287"/>
      <c r="F9" s="274">
        <v>214400</v>
      </c>
      <c r="G9" s="275"/>
      <c r="H9" s="276">
        <f t="shared" si="1"/>
        <v>-301105</v>
      </c>
      <c r="I9" s="277"/>
    </row>
    <row r="10" spans="1:9" s="268" customFormat="1" ht="33" customHeight="1" x14ac:dyDescent="0.25">
      <c r="A10" s="289" t="s">
        <v>173</v>
      </c>
      <c r="B10" s="290">
        <f>'ابراج المستقبل'!$E$1</f>
        <v>3578785</v>
      </c>
      <c r="C10" s="290">
        <f>'ابراج المستقبل'!$E$2</f>
        <v>2938305</v>
      </c>
      <c r="D10" s="291">
        <f>+B10-C10</f>
        <v>640480</v>
      </c>
      <c r="E10" s="287"/>
      <c r="F10" s="274">
        <v>317635</v>
      </c>
      <c r="G10" s="275"/>
      <c r="H10" s="276">
        <f t="shared" si="1"/>
        <v>16530</v>
      </c>
      <c r="I10" s="277" t="s">
        <v>171</v>
      </c>
    </row>
    <row r="11" spans="1:9" s="268" customFormat="1" ht="33" customHeight="1" x14ac:dyDescent="0.25">
      <c r="A11" s="289" t="s">
        <v>116</v>
      </c>
      <c r="B11" s="290">
        <f>'نادي المحافظة'!$E$1</f>
        <v>10400</v>
      </c>
      <c r="C11" s="290">
        <f>'نادي المحافظة'!$E$2</f>
        <v>0</v>
      </c>
      <c r="D11" s="292"/>
      <c r="E11" s="287"/>
      <c r="F11" s="3"/>
      <c r="G11" s="278"/>
      <c r="H11" s="279"/>
      <c r="I11" s="277"/>
    </row>
    <row r="12" spans="1:9" ht="27.75" customHeight="1" x14ac:dyDescent="0.25">
      <c r="A12" s="289" t="s">
        <v>174</v>
      </c>
      <c r="B12" s="275" t="str">
        <f>'باغوص 2'!$F$1</f>
        <v>حساب محمد كشري / تشوين
موقع - باغوص 2</v>
      </c>
      <c r="C12" s="275">
        <f>'باغوص 2'!$F$2</f>
        <v>0</v>
      </c>
      <c r="D12" s="277"/>
      <c r="E12" s="286"/>
      <c r="F12" s="3"/>
      <c r="G12" s="278"/>
      <c r="H12" s="279"/>
      <c r="I12" s="1"/>
    </row>
    <row r="13" spans="1:9" ht="27.75" customHeight="1" thickBot="1" x14ac:dyDescent="0.3">
      <c r="A13" s="289" t="s">
        <v>175</v>
      </c>
      <c r="B13" s="293">
        <f>قحافة!$E$1</f>
        <v>400580</v>
      </c>
      <c r="C13" s="293">
        <f>قحافة!$E$2</f>
        <v>400580</v>
      </c>
      <c r="D13" s="280"/>
      <c r="E13" s="286"/>
      <c r="F13" s="3"/>
      <c r="G13" s="278"/>
      <c r="H13" s="279"/>
      <c r="I13" s="277"/>
    </row>
    <row r="14" spans="1:9" ht="27.75" customHeight="1" thickTop="1" thickBot="1" x14ac:dyDescent="0.3">
      <c r="A14" s="270" t="s">
        <v>158</v>
      </c>
      <c r="B14" s="294">
        <f>SUM(B3:B13)</f>
        <v>7118965</v>
      </c>
      <c r="C14" s="294">
        <f>SUM(C3:C13)</f>
        <v>6305125</v>
      </c>
      <c r="D14" s="272"/>
      <c r="E14" s="286"/>
      <c r="F14" s="281">
        <f>SUM(F4:F13)</f>
        <v>2183545</v>
      </c>
      <c r="G14" s="282">
        <f>SUM(G4:G13)</f>
        <v>2183545</v>
      </c>
      <c r="H14" s="283">
        <f>+F14-G14</f>
        <v>0</v>
      </c>
      <c r="I14" s="284" t="s">
        <v>172</v>
      </c>
    </row>
    <row r="15" spans="1:9" ht="27.75" customHeight="1" thickTop="1" x14ac:dyDescent="0.25">
      <c r="A15" s="1"/>
      <c r="B15" s="267"/>
      <c r="C15" s="267"/>
      <c r="D15" s="1"/>
      <c r="E15" s="286"/>
    </row>
    <row r="16" spans="1:9" ht="20.25" customHeight="1" x14ac:dyDescent="0.25"/>
  </sheetData>
  <mergeCells count="1">
    <mergeCell ref="F1:I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0"/>
  <sheetViews>
    <sheetView showGridLines="0" rightToLeft="1"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21" x14ac:dyDescent="0.25"/>
  <cols>
    <col min="1" max="1" width="21.5703125" style="59" customWidth="1"/>
    <col min="2" max="2" width="24.140625" style="59" customWidth="1"/>
    <col min="3" max="3" width="26.28515625" style="60" customWidth="1"/>
    <col min="4" max="4" width="32.140625" style="60" bestFit="1" customWidth="1"/>
    <col min="5" max="5" width="23.42578125" style="60" customWidth="1"/>
    <col min="6" max="6" width="16.7109375" style="61" customWidth="1"/>
    <col min="7" max="7" width="20.85546875" style="61" customWidth="1"/>
    <col min="8" max="8" width="18.42578125" style="60" bestFit="1" customWidth="1"/>
    <col min="9" max="9" width="19.85546875" style="60" bestFit="1" customWidth="1"/>
  </cols>
  <sheetData>
    <row r="1" spans="1:9" ht="40.5" customHeight="1" x14ac:dyDescent="0.25">
      <c r="A1" s="405" t="s">
        <v>4</v>
      </c>
      <c r="B1" s="406"/>
      <c r="D1" s="159" t="s">
        <v>110</v>
      </c>
      <c r="E1" s="131">
        <f>SUM(C5:C150)</f>
        <v>0</v>
      </c>
      <c r="F1" s="411" t="s">
        <v>115</v>
      </c>
      <c r="G1" s="412"/>
      <c r="H1" s="412"/>
    </row>
    <row r="2" spans="1:9" ht="40.5" customHeight="1" x14ac:dyDescent="0.25">
      <c r="A2" s="407"/>
      <c r="B2" s="408"/>
      <c r="D2" s="160" t="s">
        <v>111</v>
      </c>
      <c r="E2" s="157">
        <f>SUM(E6:E150)</f>
        <v>0</v>
      </c>
      <c r="F2" s="411"/>
      <c r="G2" s="412"/>
      <c r="H2" s="412"/>
    </row>
    <row r="3" spans="1:9" ht="40.5" customHeight="1" thickBot="1" x14ac:dyDescent="0.3">
      <c r="A3" s="409"/>
      <c r="B3" s="410"/>
      <c r="D3" s="161" t="s">
        <v>112</v>
      </c>
      <c r="E3" s="158">
        <f>E1-E2</f>
        <v>0</v>
      </c>
      <c r="F3" s="413"/>
      <c r="G3" s="414"/>
      <c r="H3" s="414"/>
    </row>
    <row r="4" spans="1:9" ht="47.25" customHeight="1" x14ac:dyDescent="0.25">
      <c r="A4" s="126" t="s">
        <v>1</v>
      </c>
      <c r="B4" s="127" t="s">
        <v>2</v>
      </c>
      <c r="C4" s="128" t="s">
        <v>3</v>
      </c>
      <c r="D4" s="128" t="s">
        <v>16</v>
      </c>
      <c r="E4" s="129" t="s">
        <v>104</v>
      </c>
      <c r="F4" s="130" t="s">
        <v>105</v>
      </c>
      <c r="G4" s="128" t="s">
        <v>106</v>
      </c>
      <c r="H4" s="128" t="s">
        <v>96</v>
      </c>
      <c r="I4" s="131" t="s">
        <v>26</v>
      </c>
    </row>
    <row r="5" spans="1:9" x14ac:dyDescent="0.25">
      <c r="A5" s="132"/>
      <c r="B5" s="73"/>
      <c r="C5" s="73"/>
      <c r="D5" s="74"/>
      <c r="E5" s="73"/>
      <c r="F5" s="74"/>
      <c r="G5" s="74"/>
      <c r="H5" s="73"/>
      <c r="I5" s="133"/>
    </row>
    <row r="6" spans="1:9" x14ac:dyDescent="0.25">
      <c r="A6" s="134"/>
      <c r="B6" s="135"/>
      <c r="C6" s="135">
        <f>A6*B6</f>
        <v>0</v>
      </c>
      <c r="D6" s="136"/>
      <c r="E6" s="137"/>
      <c r="F6" s="138"/>
      <c r="G6" s="138"/>
      <c r="H6" s="135"/>
      <c r="I6" s="139"/>
    </row>
    <row r="7" spans="1:9" x14ac:dyDescent="0.25">
      <c r="A7" s="140"/>
      <c r="B7" s="141"/>
      <c r="C7" s="141">
        <f>A7*B7</f>
        <v>0</v>
      </c>
      <c r="D7" s="142"/>
      <c r="E7" s="143"/>
      <c r="F7" s="144"/>
      <c r="G7" s="144"/>
      <c r="H7" s="141"/>
      <c r="I7" s="145"/>
    </row>
    <row r="8" spans="1:9" x14ac:dyDescent="0.25">
      <c r="A8" s="134"/>
      <c r="B8" s="135"/>
      <c r="C8" s="135">
        <f t="shared" ref="C8:C71" si="0">A8*B8</f>
        <v>0</v>
      </c>
      <c r="D8" s="136"/>
      <c r="E8" s="137"/>
      <c r="F8" s="138"/>
      <c r="G8" s="138"/>
      <c r="H8" s="135"/>
      <c r="I8" s="139"/>
    </row>
    <row r="9" spans="1:9" x14ac:dyDescent="0.25">
      <c r="A9" s="140"/>
      <c r="B9" s="141"/>
      <c r="C9" s="141">
        <f t="shared" si="0"/>
        <v>0</v>
      </c>
      <c r="D9" s="142"/>
      <c r="E9" s="143"/>
      <c r="F9" s="144"/>
      <c r="G9" s="144"/>
      <c r="H9" s="141"/>
      <c r="I9" s="145"/>
    </row>
    <row r="10" spans="1:9" x14ac:dyDescent="0.25">
      <c r="A10" s="134"/>
      <c r="B10" s="135"/>
      <c r="C10" s="135">
        <f t="shared" si="0"/>
        <v>0</v>
      </c>
      <c r="D10" s="136"/>
      <c r="E10" s="137"/>
      <c r="F10" s="138"/>
      <c r="G10" s="138"/>
      <c r="H10" s="135"/>
      <c r="I10" s="139"/>
    </row>
    <row r="11" spans="1:9" x14ac:dyDescent="0.25">
      <c r="A11" s="140"/>
      <c r="B11" s="141"/>
      <c r="C11" s="141">
        <f t="shared" si="0"/>
        <v>0</v>
      </c>
      <c r="D11" s="142"/>
      <c r="E11" s="143"/>
      <c r="F11" s="144"/>
      <c r="G11" s="144"/>
      <c r="H11" s="141"/>
      <c r="I11" s="145"/>
    </row>
    <row r="12" spans="1:9" x14ac:dyDescent="0.25">
      <c r="A12" s="134"/>
      <c r="B12" s="135"/>
      <c r="C12" s="135">
        <f t="shared" si="0"/>
        <v>0</v>
      </c>
      <c r="D12" s="136"/>
      <c r="E12" s="137"/>
      <c r="F12" s="138"/>
      <c r="G12" s="138"/>
      <c r="H12" s="135"/>
      <c r="I12" s="139"/>
    </row>
    <row r="13" spans="1:9" x14ac:dyDescent="0.25">
      <c r="A13" s="140"/>
      <c r="B13" s="141"/>
      <c r="C13" s="141">
        <f t="shared" si="0"/>
        <v>0</v>
      </c>
      <c r="D13" s="142"/>
      <c r="E13" s="143"/>
      <c r="F13" s="144"/>
      <c r="G13" s="144"/>
      <c r="H13" s="141"/>
      <c r="I13" s="145"/>
    </row>
    <row r="14" spans="1:9" x14ac:dyDescent="0.25">
      <c r="A14" s="134"/>
      <c r="B14" s="135"/>
      <c r="C14" s="135">
        <f t="shared" si="0"/>
        <v>0</v>
      </c>
      <c r="D14" s="136"/>
      <c r="E14" s="137"/>
      <c r="F14" s="138"/>
      <c r="G14" s="138"/>
      <c r="H14" s="135"/>
      <c r="I14" s="139"/>
    </row>
    <row r="15" spans="1:9" x14ac:dyDescent="0.25">
      <c r="A15" s="140"/>
      <c r="B15" s="141"/>
      <c r="C15" s="141">
        <f t="shared" si="0"/>
        <v>0</v>
      </c>
      <c r="D15" s="142"/>
      <c r="E15" s="143"/>
      <c r="F15" s="144"/>
      <c r="G15" s="144"/>
      <c r="H15" s="141"/>
      <c r="I15" s="145"/>
    </row>
    <row r="16" spans="1:9" x14ac:dyDescent="0.25">
      <c r="A16" s="134"/>
      <c r="B16" s="135"/>
      <c r="C16" s="135">
        <f t="shared" si="0"/>
        <v>0</v>
      </c>
      <c r="D16" s="136"/>
      <c r="E16" s="137"/>
      <c r="F16" s="138"/>
      <c r="G16" s="138"/>
      <c r="H16" s="135"/>
      <c r="I16" s="139"/>
    </row>
    <row r="17" spans="1:9" x14ac:dyDescent="0.25">
      <c r="A17" s="140"/>
      <c r="B17" s="141"/>
      <c r="C17" s="141">
        <f t="shared" si="0"/>
        <v>0</v>
      </c>
      <c r="D17" s="142"/>
      <c r="E17" s="143"/>
      <c r="F17" s="144"/>
      <c r="G17" s="144"/>
      <c r="H17" s="141"/>
      <c r="I17" s="145"/>
    </row>
    <row r="18" spans="1:9" x14ac:dyDescent="0.25">
      <c r="A18" s="134"/>
      <c r="B18" s="135"/>
      <c r="C18" s="135">
        <f t="shared" si="0"/>
        <v>0</v>
      </c>
      <c r="D18" s="136"/>
      <c r="E18" s="137"/>
      <c r="F18" s="138"/>
      <c r="G18" s="138"/>
      <c r="H18" s="135"/>
      <c r="I18" s="139"/>
    </row>
    <row r="19" spans="1:9" x14ac:dyDescent="0.25">
      <c r="A19" s="140"/>
      <c r="B19" s="141"/>
      <c r="C19" s="141">
        <f t="shared" si="0"/>
        <v>0</v>
      </c>
      <c r="D19" s="142"/>
      <c r="E19" s="143"/>
      <c r="F19" s="144"/>
      <c r="G19" s="144"/>
      <c r="H19" s="141"/>
      <c r="I19" s="145"/>
    </row>
    <row r="20" spans="1:9" x14ac:dyDescent="0.25">
      <c r="A20" s="134"/>
      <c r="B20" s="135"/>
      <c r="C20" s="135">
        <f t="shared" si="0"/>
        <v>0</v>
      </c>
      <c r="D20" s="136"/>
      <c r="E20" s="137"/>
      <c r="F20" s="138"/>
      <c r="G20" s="138"/>
      <c r="H20" s="135"/>
      <c r="I20" s="139"/>
    </row>
    <row r="21" spans="1:9" x14ac:dyDescent="0.25">
      <c r="A21" s="140"/>
      <c r="B21" s="141"/>
      <c r="C21" s="141">
        <f t="shared" si="0"/>
        <v>0</v>
      </c>
      <c r="D21" s="142"/>
      <c r="E21" s="143"/>
      <c r="F21" s="144"/>
      <c r="G21" s="144"/>
      <c r="H21" s="141"/>
      <c r="I21" s="145"/>
    </row>
    <row r="22" spans="1:9" x14ac:dyDescent="0.25">
      <c r="A22" s="134"/>
      <c r="B22" s="135"/>
      <c r="C22" s="135">
        <f t="shared" si="0"/>
        <v>0</v>
      </c>
      <c r="D22" s="136"/>
      <c r="E22" s="137"/>
      <c r="F22" s="138"/>
      <c r="G22" s="138"/>
      <c r="H22" s="135"/>
      <c r="I22" s="139"/>
    </row>
    <row r="23" spans="1:9" x14ac:dyDescent="0.25">
      <c r="A23" s="140"/>
      <c r="B23" s="141"/>
      <c r="C23" s="141">
        <f t="shared" si="0"/>
        <v>0</v>
      </c>
      <c r="D23" s="142"/>
      <c r="E23" s="143"/>
      <c r="F23" s="144"/>
      <c r="G23" s="144"/>
      <c r="H23" s="141"/>
      <c r="I23" s="145"/>
    </row>
    <row r="24" spans="1:9" x14ac:dyDescent="0.25">
      <c r="A24" s="134"/>
      <c r="B24" s="135"/>
      <c r="C24" s="135">
        <f t="shared" si="0"/>
        <v>0</v>
      </c>
      <c r="D24" s="136"/>
      <c r="E24" s="137"/>
      <c r="F24" s="138"/>
      <c r="G24" s="138"/>
      <c r="H24" s="135"/>
      <c r="I24" s="139"/>
    </row>
    <row r="25" spans="1:9" x14ac:dyDescent="0.25">
      <c r="A25" s="140"/>
      <c r="B25" s="141"/>
      <c r="C25" s="141">
        <f t="shared" si="0"/>
        <v>0</v>
      </c>
      <c r="D25" s="142"/>
      <c r="E25" s="143"/>
      <c r="F25" s="144"/>
      <c r="G25" s="144"/>
      <c r="H25" s="141"/>
      <c r="I25" s="145"/>
    </row>
    <row r="26" spans="1:9" x14ac:dyDescent="0.25">
      <c r="A26" s="134"/>
      <c r="B26" s="135"/>
      <c r="C26" s="135">
        <f t="shared" si="0"/>
        <v>0</v>
      </c>
      <c r="D26" s="136"/>
      <c r="E26" s="137"/>
      <c r="F26" s="138"/>
      <c r="G26" s="138"/>
      <c r="H26" s="135"/>
      <c r="I26" s="139"/>
    </row>
    <row r="27" spans="1:9" x14ac:dyDescent="0.25">
      <c r="A27" s="140"/>
      <c r="B27" s="141"/>
      <c r="C27" s="141">
        <f t="shared" si="0"/>
        <v>0</v>
      </c>
      <c r="D27" s="142"/>
      <c r="E27" s="143"/>
      <c r="F27" s="144"/>
      <c r="G27" s="144"/>
      <c r="H27" s="141"/>
      <c r="I27" s="145"/>
    </row>
    <row r="28" spans="1:9" x14ac:dyDescent="0.25">
      <c r="A28" s="134"/>
      <c r="B28" s="135"/>
      <c r="C28" s="135">
        <f t="shared" si="0"/>
        <v>0</v>
      </c>
      <c r="D28" s="136"/>
      <c r="E28" s="137"/>
      <c r="F28" s="138"/>
      <c r="G28" s="138"/>
      <c r="H28" s="135"/>
      <c r="I28" s="139"/>
    </row>
    <row r="29" spans="1:9" x14ac:dyDescent="0.25">
      <c r="A29" s="140"/>
      <c r="B29" s="141"/>
      <c r="C29" s="141">
        <f t="shared" si="0"/>
        <v>0</v>
      </c>
      <c r="D29" s="142"/>
      <c r="E29" s="143"/>
      <c r="F29" s="144"/>
      <c r="G29" s="144"/>
      <c r="H29" s="141"/>
      <c r="I29" s="145"/>
    </row>
    <row r="30" spans="1:9" x14ac:dyDescent="0.25">
      <c r="A30" s="134"/>
      <c r="B30" s="135"/>
      <c r="C30" s="135">
        <f t="shared" si="0"/>
        <v>0</v>
      </c>
      <c r="D30" s="136"/>
      <c r="E30" s="137"/>
      <c r="F30" s="138"/>
      <c r="G30" s="138"/>
      <c r="H30" s="135"/>
      <c r="I30" s="139"/>
    </row>
    <row r="31" spans="1:9" x14ac:dyDescent="0.25">
      <c r="A31" s="140"/>
      <c r="B31" s="141"/>
      <c r="C31" s="141">
        <f t="shared" si="0"/>
        <v>0</v>
      </c>
      <c r="D31" s="142"/>
      <c r="E31" s="143"/>
      <c r="F31" s="144"/>
      <c r="G31" s="144"/>
      <c r="H31" s="141"/>
      <c r="I31" s="145"/>
    </row>
    <row r="32" spans="1:9" x14ac:dyDescent="0.25">
      <c r="A32" s="134"/>
      <c r="B32" s="135"/>
      <c r="C32" s="135">
        <f t="shared" si="0"/>
        <v>0</v>
      </c>
      <c r="D32" s="136"/>
      <c r="E32" s="137"/>
      <c r="F32" s="138"/>
      <c r="G32" s="138"/>
      <c r="H32" s="135"/>
      <c r="I32" s="139"/>
    </row>
    <row r="33" spans="1:9" x14ac:dyDescent="0.25">
      <c r="A33" s="140"/>
      <c r="B33" s="141"/>
      <c r="C33" s="141">
        <f t="shared" si="0"/>
        <v>0</v>
      </c>
      <c r="D33" s="142"/>
      <c r="E33" s="143"/>
      <c r="F33" s="144"/>
      <c r="G33" s="144"/>
      <c r="H33" s="141"/>
      <c r="I33" s="145"/>
    </row>
    <row r="34" spans="1:9" x14ac:dyDescent="0.25">
      <c r="A34" s="134"/>
      <c r="B34" s="135"/>
      <c r="C34" s="135">
        <f t="shared" si="0"/>
        <v>0</v>
      </c>
      <c r="D34" s="136"/>
      <c r="E34" s="137"/>
      <c r="F34" s="138"/>
      <c r="G34" s="138"/>
      <c r="H34" s="135"/>
      <c r="I34" s="139"/>
    </row>
    <row r="35" spans="1:9" x14ac:dyDescent="0.25">
      <c r="A35" s="140"/>
      <c r="B35" s="141"/>
      <c r="C35" s="141">
        <f t="shared" si="0"/>
        <v>0</v>
      </c>
      <c r="D35" s="142"/>
      <c r="E35" s="143"/>
      <c r="F35" s="144"/>
      <c r="G35" s="144"/>
      <c r="H35" s="141"/>
      <c r="I35" s="145"/>
    </row>
    <row r="36" spans="1:9" x14ac:dyDescent="0.25">
      <c r="A36" s="134"/>
      <c r="B36" s="135"/>
      <c r="C36" s="135">
        <f t="shared" si="0"/>
        <v>0</v>
      </c>
      <c r="D36" s="136"/>
      <c r="E36" s="137"/>
      <c r="F36" s="138"/>
      <c r="G36" s="138"/>
      <c r="H36" s="135"/>
      <c r="I36" s="139"/>
    </row>
    <row r="37" spans="1:9" x14ac:dyDescent="0.25">
      <c r="A37" s="140"/>
      <c r="B37" s="141"/>
      <c r="C37" s="141">
        <f t="shared" si="0"/>
        <v>0</v>
      </c>
      <c r="D37" s="142"/>
      <c r="E37" s="143"/>
      <c r="F37" s="144"/>
      <c r="G37" s="144"/>
      <c r="H37" s="141"/>
      <c r="I37" s="145"/>
    </row>
    <row r="38" spans="1:9" x14ac:dyDescent="0.25">
      <c r="A38" s="134"/>
      <c r="B38" s="135"/>
      <c r="C38" s="135">
        <f t="shared" si="0"/>
        <v>0</v>
      </c>
      <c r="D38" s="136"/>
      <c r="E38" s="137"/>
      <c r="F38" s="138"/>
      <c r="G38" s="138"/>
      <c r="H38" s="135"/>
      <c r="I38" s="139"/>
    </row>
    <row r="39" spans="1:9" x14ac:dyDescent="0.25">
      <c r="A39" s="140"/>
      <c r="B39" s="141"/>
      <c r="C39" s="141">
        <f t="shared" si="0"/>
        <v>0</v>
      </c>
      <c r="D39" s="142"/>
      <c r="E39" s="143"/>
      <c r="F39" s="144"/>
      <c r="G39" s="144"/>
      <c r="H39" s="141"/>
      <c r="I39" s="145"/>
    </row>
    <row r="40" spans="1:9" x14ac:dyDescent="0.25">
      <c r="A40" s="134"/>
      <c r="B40" s="135"/>
      <c r="C40" s="135">
        <f t="shared" si="0"/>
        <v>0</v>
      </c>
      <c r="D40" s="136"/>
      <c r="E40" s="137"/>
      <c r="F40" s="138"/>
      <c r="G40" s="138"/>
      <c r="H40" s="135"/>
      <c r="I40" s="139"/>
    </row>
    <row r="41" spans="1:9" x14ac:dyDescent="0.25">
      <c r="A41" s="140"/>
      <c r="B41" s="141"/>
      <c r="C41" s="141">
        <f t="shared" si="0"/>
        <v>0</v>
      </c>
      <c r="D41" s="142"/>
      <c r="E41" s="143"/>
      <c r="F41" s="144"/>
      <c r="G41" s="144"/>
      <c r="H41" s="141"/>
      <c r="I41" s="145"/>
    </row>
    <row r="42" spans="1:9" x14ac:dyDescent="0.25">
      <c r="A42" s="134"/>
      <c r="B42" s="135"/>
      <c r="C42" s="135">
        <f t="shared" si="0"/>
        <v>0</v>
      </c>
      <c r="D42" s="136"/>
      <c r="E42" s="137"/>
      <c r="F42" s="138"/>
      <c r="G42" s="138"/>
      <c r="H42" s="135"/>
      <c r="I42" s="139"/>
    </row>
    <row r="43" spans="1:9" x14ac:dyDescent="0.25">
      <c r="A43" s="140"/>
      <c r="B43" s="141"/>
      <c r="C43" s="141">
        <f t="shared" si="0"/>
        <v>0</v>
      </c>
      <c r="D43" s="142"/>
      <c r="E43" s="143"/>
      <c r="F43" s="144"/>
      <c r="G43" s="144"/>
      <c r="H43" s="141"/>
      <c r="I43" s="145"/>
    </row>
    <row r="44" spans="1:9" x14ac:dyDescent="0.25">
      <c r="A44" s="134"/>
      <c r="B44" s="135"/>
      <c r="C44" s="135">
        <f t="shared" si="0"/>
        <v>0</v>
      </c>
      <c r="D44" s="136"/>
      <c r="E44" s="137"/>
      <c r="F44" s="138"/>
      <c r="G44" s="138"/>
      <c r="H44" s="135"/>
      <c r="I44" s="139"/>
    </row>
    <row r="45" spans="1:9" x14ac:dyDescent="0.25">
      <c r="A45" s="140"/>
      <c r="B45" s="141"/>
      <c r="C45" s="141">
        <f t="shared" si="0"/>
        <v>0</v>
      </c>
      <c r="D45" s="142"/>
      <c r="E45" s="143"/>
      <c r="F45" s="144"/>
      <c r="G45" s="144"/>
      <c r="H45" s="141"/>
      <c r="I45" s="145"/>
    </row>
    <row r="46" spans="1:9" x14ac:dyDescent="0.25">
      <c r="A46" s="134"/>
      <c r="B46" s="135"/>
      <c r="C46" s="135">
        <f t="shared" si="0"/>
        <v>0</v>
      </c>
      <c r="D46" s="136"/>
      <c r="E46" s="137"/>
      <c r="F46" s="138"/>
      <c r="G46" s="138"/>
      <c r="H46" s="135"/>
      <c r="I46" s="139"/>
    </row>
    <row r="47" spans="1:9" x14ac:dyDescent="0.25">
      <c r="A47" s="140"/>
      <c r="B47" s="141"/>
      <c r="C47" s="141">
        <f t="shared" si="0"/>
        <v>0</v>
      </c>
      <c r="D47" s="142"/>
      <c r="E47" s="143"/>
      <c r="F47" s="144"/>
      <c r="G47" s="144"/>
      <c r="H47" s="141"/>
      <c r="I47" s="145"/>
    </row>
    <row r="48" spans="1:9" x14ac:dyDescent="0.25">
      <c r="A48" s="134"/>
      <c r="B48" s="135"/>
      <c r="C48" s="135">
        <f t="shared" si="0"/>
        <v>0</v>
      </c>
      <c r="D48" s="136"/>
      <c r="E48" s="137"/>
      <c r="F48" s="138"/>
      <c r="G48" s="138"/>
      <c r="H48" s="135"/>
      <c r="I48" s="139"/>
    </row>
    <row r="49" spans="1:9" x14ac:dyDescent="0.25">
      <c r="A49" s="140"/>
      <c r="B49" s="141"/>
      <c r="C49" s="141">
        <f t="shared" si="0"/>
        <v>0</v>
      </c>
      <c r="D49" s="142"/>
      <c r="E49" s="143"/>
      <c r="F49" s="144"/>
      <c r="G49" s="144"/>
      <c r="H49" s="141"/>
      <c r="I49" s="145"/>
    </row>
    <row r="50" spans="1:9" x14ac:dyDescent="0.25">
      <c r="A50" s="134"/>
      <c r="B50" s="135"/>
      <c r="C50" s="135">
        <f t="shared" si="0"/>
        <v>0</v>
      </c>
      <c r="D50" s="136"/>
      <c r="E50" s="137"/>
      <c r="F50" s="138"/>
      <c r="G50" s="138"/>
      <c r="H50" s="135"/>
      <c r="I50" s="139"/>
    </row>
    <row r="51" spans="1:9" x14ac:dyDescent="0.25">
      <c r="A51" s="140"/>
      <c r="B51" s="141"/>
      <c r="C51" s="141">
        <f t="shared" si="0"/>
        <v>0</v>
      </c>
      <c r="D51" s="142"/>
      <c r="E51" s="143"/>
      <c r="F51" s="144"/>
      <c r="G51" s="144"/>
      <c r="H51" s="141"/>
      <c r="I51" s="145"/>
    </row>
    <row r="52" spans="1:9" x14ac:dyDescent="0.25">
      <c r="A52" s="134"/>
      <c r="B52" s="135"/>
      <c r="C52" s="135">
        <f t="shared" si="0"/>
        <v>0</v>
      </c>
      <c r="D52" s="136"/>
      <c r="E52" s="137"/>
      <c r="F52" s="138"/>
      <c r="G52" s="138"/>
      <c r="H52" s="135"/>
      <c r="I52" s="139"/>
    </row>
    <row r="53" spans="1:9" x14ac:dyDescent="0.25">
      <c r="A53" s="140"/>
      <c r="B53" s="141"/>
      <c r="C53" s="141">
        <f t="shared" si="0"/>
        <v>0</v>
      </c>
      <c r="D53" s="142"/>
      <c r="E53" s="143"/>
      <c r="F53" s="144"/>
      <c r="G53" s="144"/>
      <c r="H53" s="141"/>
      <c r="I53" s="145"/>
    </row>
    <row r="54" spans="1:9" x14ac:dyDescent="0.25">
      <c r="A54" s="134"/>
      <c r="B54" s="135"/>
      <c r="C54" s="135">
        <f t="shared" si="0"/>
        <v>0</v>
      </c>
      <c r="D54" s="136"/>
      <c r="E54" s="137"/>
      <c r="F54" s="138"/>
      <c r="G54" s="138"/>
      <c r="H54" s="135"/>
      <c r="I54" s="139"/>
    </row>
    <row r="55" spans="1:9" x14ac:dyDescent="0.25">
      <c r="A55" s="140"/>
      <c r="B55" s="141"/>
      <c r="C55" s="141">
        <f t="shared" si="0"/>
        <v>0</v>
      </c>
      <c r="D55" s="142"/>
      <c r="E55" s="143"/>
      <c r="F55" s="144"/>
      <c r="G55" s="144"/>
      <c r="H55" s="141"/>
      <c r="I55" s="145"/>
    </row>
    <row r="56" spans="1:9" x14ac:dyDescent="0.25">
      <c r="A56" s="134"/>
      <c r="B56" s="135"/>
      <c r="C56" s="135">
        <f t="shared" si="0"/>
        <v>0</v>
      </c>
      <c r="D56" s="136"/>
      <c r="E56" s="137"/>
      <c r="F56" s="138"/>
      <c r="G56" s="138"/>
      <c r="H56" s="135"/>
      <c r="I56" s="139"/>
    </row>
    <row r="57" spans="1:9" x14ac:dyDescent="0.25">
      <c r="A57" s="140"/>
      <c r="B57" s="141"/>
      <c r="C57" s="141">
        <f t="shared" si="0"/>
        <v>0</v>
      </c>
      <c r="D57" s="142"/>
      <c r="E57" s="143"/>
      <c r="F57" s="144"/>
      <c r="G57" s="144"/>
      <c r="H57" s="141"/>
      <c r="I57" s="145"/>
    </row>
    <row r="58" spans="1:9" x14ac:dyDescent="0.25">
      <c r="A58" s="134"/>
      <c r="B58" s="135"/>
      <c r="C58" s="135">
        <f t="shared" si="0"/>
        <v>0</v>
      </c>
      <c r="D58" s="136"/>
      <c r="E58" s="137"/>
      <c r="F58" s="138"/>
      <c r="G58" s="138"/>
      <c r="H58" s="135"/>
      <c r="I58" s="139"/>
    </row>
    <row r="59" spans="1:9" x14ac:dyDescent="0.25">
      <c r="A59" s="140"/>
      <c r="B59" s="141"/>
      <c r="C59" s="141">
        <f t="shared" si="0"/>
        <v>0</v>
      </c>
      <c r="D59" s="142"/>
      <c r="E59" s="143"/>
      <c r="F59" s="144"/>
      <c r="G59" s="144"/>
      <c r="H59" s="141"/>
      <c r="I59" s="145"/>
    </row>
    <row r="60" spans="1:9" x14ac:dyDescent="0.25">
      <c r="A60" s="134"/>
      <c r="B60" s="135"/>
      <c r="C60" s="135">
        <f t="shared" si="0"/>
        <v>0</v>
      </c>
      <c r="D60" s="136"/>
      <c r="E60" s="137"/>
      <c r="F60" s="138"/>
      <c r="G60" s="138"/>
      <c r="H60" s="135"/>
      <c r="I60" s="139"/>
    </row>
    <row r="61" spans="1:9" x14ac:dyDescent="0.25">
      <c r="A61" s="140"/>
      <c r="B61" s="141"/>
      <c r="C61" s="141">
        <f t="shared" si="0"/>
        <v>0</v>
      </c>
      <c r="D61" s="142"/>
      <c r="E61" s="143"/>
      <c r="F61" s="144"/>
      <c r="G61" s="144"/>
      <c r="H61" s="141"/>
      <c r="I61" s="145"/>
    </row>
    <row r="62" spans="1:9" x14ac:dyDescent="0.25">
      <c r="A62" s="134"/>
      <c r="B62" s="135"/>
      <c r="C62" s="135">
        <f t="shared" si="0"/>
        <v>0</v>
      </c>
      <c r="D62" s="136"/>
      <c r="E62" s="137"/>
      <c r="F62" s="138"/>
      <c r="G62" s="138"/>
      <c r="H62" s="135"/>
      <c r="I62" s="139"/>
    </row>
    <row r="63" spans="1:9" x14ac:dyDescent="0.25">
      <c r="A63" s="140"/>
      <c r="B63" s="141"/>
      <c r="C63" s="141">
        <f t="shared" si="0"/>
        <v>0</v>
      </c>
      <c r="D63" s="142"/>
      <c r="E63" s="143"/>
      <c r="F63" s="144"/>
      <c r="G63" s="144"/>
      <c r="H63" s="141"/>
      <c r="I63" s="145"/>
    </row>
    <row r="64" spans="1:9" x14ac:dyDescent="0.25">
      <c r="A64" s="134"/>
      <c r="B64" s="135"/>
      <c r="C64" s="135">
        <f t="shared" si="0"/>
        <v>0</v>
      </c>
      <c r="D64" s="136"/>
      <c r="E64" s="137"/>
      <c r="F64" s="138"/>
      <c r="G64" s="138"/>
      <c r="H64" s="135"/>
      <c r="I64" s="139"/>
    </row>
    <row r="65" spans="1:9" x14ac:dyDescent="0.25">
      <c r="A65" s="140"/>
      <c r="B65" s="141"/>
      <c r="C65" s="141">
        <f t="shared" si="0"/>
        <v>0</v>
      </c>
      <c r="D65" s="142"/>
      <c r="E65" s="143"/>
      <c r="F65" s="144"/>
      <c r="G65" s="144"/>
      <c r="H65" s="141"/>
      <c r="I65" s="145"/>
    </row>
    <row r="66" spans="1:9" x14ac:dyDescent="0.25">
      <c r="A66" s="134"/>
      <c r="B66" s="135"/>
      <c r="C66" s="135">
        <f t="shared" si="0"/>
        <v>0</v>
      </c>
      <c r="D66" s="136"/>
      <c r="E66" s="137"/>
      <c r="F66" s="138"/>
      <c r="G66" s="138"/>
      <c r="H66" s="135"/>
      <c r="I66" s="139"/>
    </row>
    <row r="67" spans="1:9" x14ac:dyDescent="0.25">
      <c r="A67" s="140"/>
      <c r="B67" s="141"/>
      <c r="C67" s="141">
        <f t="shared" si="0"/>
        <v>0</v>
      </c>
      <c r="D67" s="142"/>
      <c r="E67" s="143"/>
      <c r="F67" s="144"/>
      <c r="G67" s="144"/>
      <c r="H67" s="141"/>
      <c r="I67" s="145"/>
    </row>
    <row r="68" spans="1:9" x14ac:dyDescent="0.25">
      <c r="A68" s="134"/>
      <c r="B68" s="135"/>
      <c r="C68" s="135">
        <f t="shared" si="0"/>
        <v>0</v>
      </c>
      <c r="D68" s="136"/>
      <c r="E68" s="137"/>
      <c r="F68" s="138"/>
      <c r="G68" s="138"/>
      <c r="H68" s="135"/>
      <c r="I68" s="139"/>
    </row>
    <row r="69" spans="1:9" x14ac:dyDescent="0.25">
      <c r="A69" s="140"/>
      <c r="B69" s="141"/>
      <c r="C69" s="141">
        <f t="shared" si="0"/>
        <v>0</v>
      </c>
      <c r="D69" s="142"/>
      <c r="E69" s="143"/>
      <c r="F69" s="144"/>
      <c r="G69" s="144"/>
      <c r="H69" s="141"/>
      <c r="I69" s="145"/>
    </row>
    <row r="70" spans="1:9" x14ac:dyDescent="0.25">
      <c r="A70" s="134"/>
      <c r="B70" s="135"/>
      <c r="C70" s="135">
        <f t="shared" si="0"/>
        <v>0</v>
      </c>
      <c r="D70" s="136"/>
      <c r="E70" s="137"/>
      <c r="F70" s="138"/>
      <c r="G70" s="138"/>
      <c r="H70" s="135"/>
      <c r="I70" s="139"/>
    </row>
    <row r="71" spans="1:9" x14ac:dyDescent="0.25">
      <c r="A71" s="140"/>
      <c r="B71" s="141"/>
      <c r="C71" s="141">
        <f t="shared" si="0"/>
        <v>0</v>
      </c>
      <c r="D71" s="142"/>
      <c r="E71" s="143"/>
      <c r="F71" s="144"/>
      <c r="G71" s="144"/>
      <c r="H71" s="141"/>
      <c r="I71" s="145"/>
    </row>
    <row r="72" spans="1:9" x14ac:dyDescent="0.25">
      <c r="A72" s="134"/>
      <c r="B72" s="135"/>
      <c r="C72" s="135">
        <f t="shared" ref="C72:C135" si="1">A72*B72</f>
        <v>0</v>
      </c>
      <c r="D72" s="136"/>
      <c r="E72" s="137"/>
      <c r="F72" s="138"/>
      <c r="G72" s="138"/>
      <c r="H72" s="135"/>
      <c r="I72" s="139"/>
    </row>
    <row r="73" spans="1:9" x14ac:dyDescent="0.25">
      <c r="A73" s="140"/>
      <c r="B73" s="141"/>
      <c r="C73" s="141">
        <f t="shared" si="1"/>
        <v>0</v>
      </c>
      <c r="D73" s="142"/>
      <c r="E73" s="143"/>
      <c r="F73" s="144"/>
      <c r="G73" s="144"/>
      <c r="H73" s="141"/>
      <c r="I73" s="145"/>
    </row>
    <row r="74" spans="1:9" x14ac:dyDescent="0.25">
      <c r="A74" s="134"/>
      <c r="B74" s="135"/>
      <c r="C74" s="135">
        <f t="shared" si="1"/>
        <v>0</v>
      </c>
      <c r="D74" s="136"/>
      <c r="E74" s="137"/>
      <c r="F74" s="138"/>
      <c r="G74" s="138"/>
      <c r="H74" s="135"/>
      <c r="I74" s="139"/>
    </row>
    <row r="75" spans="1:9" x14ac:dyDescent="0.25">
      <c r="A75" s="140"/>
      <c r="B75" s="141"/>
      <c r="C75" s="141">
        <f t="shared" si="1"/>
        <v>0</v>
      </c>
      <c r="D75" s="142"/>
      <c r="E75" s="143"/>
      <c r="F75" s="144"/>
      <c r="G75" s="144"/>
      <c r="H75" s="141"/>
      <c r="I75" s="145"/>
    </row>
    <row r="76" spans="1:9" x14ac:dyDescent="0.25">
      <c r="A76" s="134"/>
      <c r="B76" s="135"/>
      <c r="C76" s="135">
        <f t="shared" si="1"/>
        <v>0</v>
      </c>
      <c r="D76" s="136"/>
      <c r="E76" s="137"/>
      <c r="F76" s="138"/>
      <c r="G76" s="138"/>
      <c r="H76" s="135"/>
      <c r="I76" s="139"/>
    </row>
    <row r="77" spans="1:9" x14ac:dyDescent="0.25">
      <c r="A77" s="140"/>
      <c r="B77" s="141"/>
      <c r="C77" s="141">
        <f t="shared" si="1"/>
        <v>0</v>
      </c>
      <c r="D77" s="142"/>
      <c r="E77" s="143"/>
      <c r="F77" s="144"/>
      <c r="G77" s="144"/>
      <c r="H77" s="141"/>
      <c r="I77" s="145"/>
    </row>
    <row r="78" spans="1:9" x14ac:dyDescent="0.25">
      <c r="A78" s="134"/>
      <c r="B78" s="135"/>
      <c r="C78" s="135">
        <f t="shared" si="1"/>
        <v>0</v>
      </c>
      <c r="D78" s="136"/>
      <c r="E78" s="137"/>
      <c r="F78" s="138"/>
      <c r="G78" s="138"/>
      <c r="H78" s="135"/>
      <c r="I78" s="139"/>
    </row>
    <row r="79" spans="1:9" x14ac:dyDescent="0.25">
      <c r="A79" s="140"/>
      <c r="B79" s="141"/>
      <c r="C79" s="141">
        <f t="shared" si="1"/>
        <v>0</v>
      </c>
      <c r="D79" s="142"/>
      <c r="E79" s="143"/>
      <c r="F79" s="144"/>
      <c r="G79" s="144"/>
      <c r="H79" s="141"/>
      <c r="I79" s="145"/>
    </row>
    <row r="80" spans="1:9" x14ac:dyDescent="0.25">
      <c r="A80" s="134"/>
      <c r="B80" s="135"/>
      <c r="C80" s="135">
        <f t="shared" si="1"/>
        <v>0</v>
      </c>
      <c r="D80" s="136"/>
      <c r="E80" s="137"/>
      <c r="F80" s="138"/>
      <c r="G80" s="138"/>
      <c r="H80" s="135"/>
      <c r="I80" s="139"/>
    </row>
    <row r="81" spans="1:9" x14ac:dyDescent="0.25">
      <c r="A81" s="140"/>
      <c r="B81" s="141"/>
      <c r="C81" s="141">
        <f t="shared" si="1"/>
        <v>0</v>
      </c>
      <c r="D81" s="142"/>
      <c r="E81" s="143"/>
      <c r="F81" s="144"/>
      <c r="G81" s="144"/>
      <c r="H81" s="141"/>
      <c r="I81" s="145"/>
    </row>
    <row r="82" spans="1:9" x14ac:dyDescent="0.25">
      <c r="A82" s="134"/>
      <c r="B82" s="135"/>
      <c r="C82" s="135">
        <f t="shared" si="1"/>
        <v>0</v>
      </c>
      <c r="D82" s="136"/>
      <c r="E82" s="137"/>
      <c r="F82" s="138"/>
      <c r="G82" s="138"/>
      <c r="H82" s="135"/>
      <c r="I82" s="139"/>
    </row>
    <row r="83" spans="1:9" x14ac:dyDescent="0.25">
      <c r="A83" s="140"/>
      <c r="B83" s="141"/>
      <c r="C83" s="141">
        <f t="shared" si="1"/>
        <v>0</v>
      </c>
      <c r="D83" s="142"/>
      <c r="E83" s="143"/>
      <c r="F83" s="144"/>
      <c r="G83" s="144"/>
      <c r="H83" s="141"/>
      <c r="I83" s="145"/>
    </row>
    <row r="84" spans="1:9" x14ac:dyDescent="0.25">
      <c r="A84" s="134"/>
      <c r="B84" s="135"/>
      <c r="C84" s="135">
        <f t="shared" si="1"/>
        <v>0</v>
      </c>
      <c r="D84" s="136"/>
      <c r="E84" s="137"/>
      <c r="F84" s="138"/>
      <c r="G84" s="138"/>
      <c r="H84" s="135"/>
      <c r="I84" s="139"/>
    </row>
    <row r="85" spans="1:9" x14ac:dyDescent="0.25">
      <c r="A85" s="140"/>
      <c r="B85" s="141"/>
      <c r="C85" s="141">
        <f t="shared" si="1"/>
        <v>0</v>
      </c>
      <c r="D85" s="142"/>
      <c r="E85" s="143"/>
      <c r="F85" s="144"/>
      <c r="G85" s="144"/>
      <c r="H85" s="141"/>
      <c r="I85" s="145"/>
    </row>
    <row r="86" spans="1:9" x14ac:dyDescent="0.25">
      <c r="A86" s="134"/>
      <c r="B86" s="135"/>
      <c r="C86" s="135">
        <f t="shared" si="1"/>
        <v>0</v>
      </c>
      <c r="D86" s="136"/>
      <c r="E86" s="137"/>
      <c r="F86" s="138"/>
      <c r="G86" s="138"/>
      <c r="H86" s="135"/>
      <c r="I86" s="139"/>
    </row>
    <row r="87" spans="1:9" x14ac:dyDescent="0.25">
      <c r="A87" s="140"/>
      <c r="B87" s="141"/>
      <c r="C87" s="141">
        <f t="shared" si="1"/>
        <v>0</v>
      </c>
      <c r="D87" s="142"/>
      <c r="E87" s="143"/>
      <c r="F87" s="144"/>
      <c r="G87" s="144"/>
      <c r="H87" s="141"/>
      <c r="I87" s="145"/>
    </row>
    <row r="88" spans="1:9" x14ac:dyDescent="0.25">
      <c r="A88" s="134"/>
      <c r="B88" s="135"/>
      <c r="C88" s="135">
        <f t="shared" si="1"/>
        <v>0</v>
      </c>
      <c r="D88" s="136"/>
      <c r="E88" s="137"/>
      <c r="F88" s="138"/>
      <c r="G88" s="138"/>
      <c r="H88" s="135"/>
      <c r="I88" s="139"/>
    </row>
    <row r="89" spans="1:9" x14ac:dyDescent="0.25">
      <c r="A89" s="140"/>
      <c r="B89" s="141"/>
      <c r="C89" s="141">
        <f t="shared" si="1"/>
        <v>0</v>
      </c>
      <c r="D89" s="142"/>
      <c r="E89" s="143"/>
      <c r="F89" s="144"/>
      <c r="G89" s="144"/>
      <c r="H89" s="141"/>
      <c r="I89" s="145"/>
    </row>
    <row r="90" spans="1:9" x14ac:dyDescent="0.25">
      <c r="A90" s="134"/>
      <c r="B90" s="135"/>
      <c r="C90" s="135">
        <f t="shared" si="1"/>
        <v>0</v>
      </c>
      <c r="D90" s="136"/>
      <c r="E90" s="137"/>
      <c r="F90" s="138"/>
      <c r="G90" s="138"/>
      <c r="H90" s="135"/>
      <c r="I90" s="139"/>
    </row>
    <row r="91" spans="1:9" x14ac:dyDescent="0.25">
      <c r="A91" s="140"/>
      <c r="B91" s="141"/>
      <c r="C91" s="141">
        <f t="shared" si="1"/>
        <v>0</v>
      </c>
      <c r="D91" s="142"/>
      <c r="E91" s="143"/>
      <c r="F91" s="144"/>
      <c r="G91" s="144"/>
      <c r="H91" s="141"/>
      <c r="I91" s="145"/>
    </row>
    <row r="92" spans="1:9" x14ac:dyDescent="0.25">
      <c r="A92" s="134"/>
      <c r="B92" s="135"/>
      <c r="C92" s="135">
        <f t="shared" si="1"/>
        <v>0</v>
      </c>
      <c r="D92" s="136"/>
      <c r="E92" s="137"/>
      <c r="F92" s="138"/>
      <c r="G92" s="138"/>
      <c r="H92" s="135"/>
      <c r="I92" s="139"/>
    </row>
    <row r="93" spans="1:9" x14ac:dyDescent="0.25">
      <c r="A93" s="140"/>
      <c r="B93" s="141"/>
      <c r="C93" s="141">
        <f t="shared" si="1"/>
        <v>0</v>
      </c>
      <c r="D93" s="142"/>
      <c r="E93" s="143"/>
      <c r="F93" s="144"/>
      <c r="G93" s="144"/>
      <c r="H93" s="141"/>
      <c r="I93" s="145"/>
    </row>
    <row r="94" spans="1:9" x14ac:dyDescent="0.25">
      <c r="A94" s="134"/>
      <c r="B94" s="135"/>
      <c r="C94" s="135">
        <f t="shared" si="1"/>
        <v>0</v>
      </c>
      <c r="D94" s="136"/>
      <c r="E94" s="137"/>
      <c r="F94" s="138"/>
      <c r="G94" s="138"/>
      <c r="H94" s="135"/>
      <c r="I94" s="139"/>
    </row>
    <row r="95" spans="1:9" x14ac:dyDescent="0.25">
      <c r="A95" s="140"/>
      <c r="B95" s="141"/>
      <c r="C95" s="141">
        <f t="shared" si="1"/>
        <v>0</v>
      </c>
      <c r="D95" s="142"/>
      <c r="E95" s="143"/>
      <c r="F95" s="144"/>
      <c r="G95" s="144"/>
      <c r="H95" s="141"/>
      <c r="I95" s="145"/>
    </row>
    <row r="96" spans="1:9" x14ac:dyDescent="0.25">
      <c r="A96" s="134"/>
      <c r="B96" s="135"/>
      <c r="C96" s="135">
        <f t="shared" si="1"/>
        <v>0</v>
      </c>
      <c r="D96" s="136"/>
      <c r="E96" s="137"/>
      <c r="F96" s="138"/>
      <c r="G96" s="138"/>
      <c r="H96" s="135"/>
      <c r="I96" s="139"/>
    </row>
    <row r="97" spans="1:9" x14ac:dyDescent="0.25">
      <c r="A97" s="140"/>
      <c r="B97" s="141"/>
      <c r="C97" s="141">
        <f t="shared" si="1"/>
        <v>0</v>
      </c>
      <c r="D97" s="142"/>
      <c r="E97" s="143"/>
      <c r="F97" s="144"/>
      <c r="G97" s="144"/>
      <c r="H97" s="141"/>
      <c r="I97" s="145"/>
    </row>
    <row r="98" spans="1:9" x14ac:dyDescent="0.25">
      <c r="A98" s="134"/>
      <c r="B98" s="135"/>
      <c r="C98" s="135">
        <f t="shared" si="1"/>
        <v>0</v>
      </c>
      <c r="D98" s="136"/>
      <c r="E98" s="137"/>
      <c r="F98" s="138"/>
      <c r="G98" s="138"/>
      <c r="H98" s="135"/>
      <c r="I98" s="139"/>
    </row>
    <row r="99" spans="1:9" x14ac:dyDescent="0.25">
      <c r="A99" s="140"/>
      <c r="B99" s="141"/>
      <c r="C99" s="141">
        <f t="shared" si="1"/>
        <v>0</v>
      </c>
      <c r="D99" s="142"/>
      <c r="E99" s="143"/>
      <c r="F99" s="144"/>
      <c r="G99" s="144"/>
      <c r="H99" s="141"/>
      <c r="I99" s="145"/>
    </row>
    <row r="100" spans="1:9" x14ac:dyDescent="0.25">
      <c r="A100" s="134"/>
      <c r="B100" s="135"/>
      <c r="C100" s="135">
        <f t="shared" si="1"/>
        <v>0</v>
      </c>
      <c r="D100" s="136"/>
      <c r="E100" s="137"/>
      <c r="F100" s="138"/>
      <c r="G100" s="138"/>
      <c r="H100" s="135"/>
      <c r="I100" s="139"/>
    </row>
    <row r="101" spans="1:9" x14ac:dyDescent="0.25">
      <c r="A101" s="140"/>
      <c r="B101" s="141"/>
      <c r="C101" s="141">
        <f t="shared" si="1"/>
        <v>0</v>
      </c>
      <c r="D101" s="142"/>
      <c r="E101" s="143"/>
      <c r="F101" s="144"/>
      <c r="G101" s="144"/>
      <c r="H101" s="141"/>
      <c r="I101" s="145"/>
    </row>
    <row r="102" spans="1:9" x14ac:dyDescent="0.25">
      <c r="A102" s="134"/>
      <c r="B102" s="135"/>
      <c r="C102" s="135">
        <f t="shared" si="1"/>
        <v>0</v>
      </c>
      <c r="D102" s="136"/>
      <c r="E102" s="137"/>
      <c r="F102" s="138"/>
      <c r="G102" s="138"/>
      <c r="H102" s="135"/>
      <c r="I102" s="139"/>
    </row>
    <row r="103" spans="1:9" x14ac:dyDescent="0.25">
      <c r="A103" s="140"/>
      <c r="B103" s="141"/>
      <c r="C103" s="141">
        <f t="shared" si="1"/>
        <v>0</v>
      </c>
      <c r="D103" s="142"/>
      <c r="E103" s="143"/>
      <c r="F103" s="144"/>
      <c r="G103" s="144"/>
      <c r="H103" s="141"/>
      <c r="I103" s="145"/>
    </row>
    <row r="104" spans="1:9" x14ac:dyDescent="0.25">
      <c r="A104" s="134"/>
      <c r="B104" s="135"/>
      <c r="C104" s="135">
        <f t="shared" si="1"/>
        <v>0</v>
      </c>
      <c r="D104" s="136"/>
      <c r="E104" s="137"/>
      <c r="F104" s="138"/>
      <c r="G104" s="138"/>
      <c r="H104" s="135"/>
      <c r="I104" s="139"/>
    </row>
    <row r="105" spans="1:9" x14ac:dyDescent="0.25">
      <c r="A105" s="140"/>
      <c r="B105" s="141"/>
      <c r="C105" s="141">
        <f t="shared" si="1"/>
        <v>0</v>
      </c>
      <c r="D105" s="142"/>
      <c r="E105" s="143"/>
      <c r="F105" s="144"/>
      <c r="G105" s="144"/>
      <c r="H105" s="141"/>
      <c r="I105" s="145"/>
    </row>
    <row r="106" spans="1:9" x14ac:dyDescent="0.25">
      <c r="A106" s="134"/>
      <c r="B106" s="135"/>
      <c r="C106" s="135">
        <f t="shared" si="1"/>
        <v>0</v>
      </c>
      <c r="D106" s="136"/>
      <c r="E106" s="137"/>
      <c r="F106" s="138"/>
      <c r="G106" s="138"/>
      <c r="H106" s="135"/>
      <c r="I106" s="139"/>
    </row>
    <row r="107" spans="1:9" x14ac:dyDescent="0.25">
      <c r="A107" s="140"/>
      <c r="B107" s="141"/>
      <c r="C107" s="141">
        <f t="shared" si="1"/>
        <v>0</v>
      </c>
      <c r="D107" s="142"/>
      <c r="E107" s="143"/>
      <c r="F107" s="144"/>
      <c r="G107" s="144"/>
      <c r="H107" s="141"/>
      <c r="I107" s="145"/>
    </row>
    <row r="108" spans="1:9" x14ac:dyDescent="0.25">
      <c r="A108" s="134"/>
      <c r="B108" s="135"/>
      <c r="C108" s="135">
        <f t="shared" si="1"/>
        <v>0</v>
      </c>
      <c r="D108" s="136"/>
      <c r="E108" s="137"/>
      <c r="F108" s="138"/>
      <c r="G108" s="138"/>
      <c r="H108" s="135"/>
      <c r="I108" s="139"/>
    </row>
    <row r="109" spans="1:9" x14ac:dyDescent="0.25">
      <c r="A109" s="140"/>
      <c r="B109" s="141"/>
      <c r="C109" s="141">
        <f t="shared" si="1"/>
        <v>0</v>
      </c>
      <c r="D109" s="142"/>
      <c r="E109" s="143"/>
      <c r="F109" s="144"/>
      <c r="G109" s="144"/>
      <c r="H109" s="141"/>
      <c r="I109" s="145"/>
    </row>
    <row r="110" spans="1:9" x14ac:dyDescent="0.25">
      <c r="A110" s="134"/>
      <c r="B110" s="135"/>
      <c r="C110" s="135">
        <f t="shared" si="1"/>
        <v>0</v>
      </c>
      <c r="D110" s="136"/>
      <c r="E110" s="137"/>
      <c r="F110" s="138"/>
      <c r="G110" s="138"/>
      <c r="H110" s="135"/>
      <c r="I110" s="139"/>
    </row>
    <row r="111" spans="1:9" x14ac:dyDescent="0.25">
      <c r="A111" s="140"/>
      <c r="B111" s="141"/>
      <c r="C111" s="141">
        <f t="shared" si="1"/>
        <v>0</v>
      </c>
      <c r="D111" s="142"/>
      <c r="E111" s="143"/>
      <c r="F111" s="144"/>
      <c r="G111" s="144"/>
      <c r="H111" s="141"/>
      <c r="I111" s="145"/>
    </row>
    <row r="112" spans="1:9" x14ac:dyDescent="0.25">
      <c r="A112" s="134"/>
      <c r="B112" s="135"/>
      <c r="C112" s="135">
        <f t="shared" si="1"/>
        <v>0</v>
      </c>
      <c r="D112" s="136"/>
      <c r="E112" s="137"/>
      <c r="F112" s="138"/>
      <c r="G112" s="138"/>
      <c r="H112" s="135"/>
      <c r="I112" s="139"/>
    </row>
    <row r="113" spans="1:9" x14ac:dyDescent="0.25">
      <c r="A113" s="140"/>
      <c r="B113" s="141"/>
      <c r="C113" s="141">
        <f t="shared" si="1"/>
        <v>0</v>
      </c>
      <c r="D113" s="142"/>
      <c r="E113" s="143"/>
      <c r="F113" s="144"/>
      <c r="G113" s="144"/>
      <c r="H113" s="141"/>
      <c r="I113" s="145"/>
    </row>
    <row r="114" spans="1:9" x14ac:dyDescent="0.25">
      <c r="A114" s="134"/>
      <c r="B114" s="135"/>
      <c r="C114" s="135">
        <f t="shared" si="1"/>
        <v>0</v>
      </c>
      <c r="D114" s="136"/>
      <c r="E114" s="137"/>
      <c r="F114" s="138"/>
      <c r="G114" s="138"/>
      <c r="H114" s="135"/>
      <c r="I114" s="139"/>
    </row>
    <row r="115" spans="1:9" x14ac:dyDescent="0.25">
      <c r="A115" s="140"/>
      <c r="B115" s="141"/>
      <c r="C115" s="141">
        <f t="shared" si="1"/>
        <v>0</v>
      </c>
      <c r="D115" s="142"/>
      <c r="E115" s="143"/>
      <c r="F115" s="144"/>
      <c r="G115" s="144"/>
      <c r="H115" s="141"/>
      <c r="I115" s="145"/>
    </row>
    <row r="116" spans="1:9" x14ac:dyDescent="0.25">
      <c r="A116" s="134"/>
      <c r="B116" s="135"/>
      <c r="C116" s="135">
        <f t="shared" si="1"/>
        <v>0</v>
      </c>
      <c r="D116" s="136"/>
      <c r="E116" s="137"/>
      <c r="F116" s="138"/>
      <c r="G116" s="138"/>
      <c r="H116" s="135"/>
      <c r="I116" s="139"/>
    </row>
    <row r="117" spans="1:9" x14ac:dyDescent="0.25">
      <c r="A117" s="140"/>
      <c r="B117" s="141"/>
      <c r="C117" s="141">
        <f t="shared" si="1"/>
        <v>0</v>
      </c>
      <c r="D117" s="142"/>
      <c r="E117" s="143"/>
      <c r="F117" s="144"/>
      <c r="G117" s="144"/>
      <c r="H117" s="141"/>
      <c r="I117" s="145"/>
    </row>
    <row r="118" spans="1:9" x14ac:dyDescent="0.25">
      <c r="A118" s="134"/>
      <c r="B118" s="135"/>
      <c r="C118" s="135">
        <f t="shared" si="1"/>
        <v>0</v>
      </c>
      <c r="D118" s="136"/>
      <c r="E118" s="137"/>
      <c r="F118" s="138"/>
      <c r="G118" s="138"/>
      <c r="H118" s="135"/>
      <c r="I118" s="139"/>
    </row>
    <row r="119" spans="1:9" x14ac:dyDescent="0.25">
      <c r="A119" s="140"/>
      <c r="B119" s="141"/>
      <c r="C119" s="141">
        <f t="shared" si="1"/>
        <v>0</v>
      </c>
      <c r="D119" s="142"/>
      <c r="E119" s="143"/>
      <c r="F119" s="144"/>
      <c r="G119" s="144"/>
      <c r="H119" s="141"/>
      <c r="I119" s="145"/>
    </row>
    <row r="120" spans="1:9" x14ac:dyDescent="0.25">
      <c r="A120" s="134"/>
      <c r="B120" s="135"/>
      <c r="C120" s="135">
        <f t="shared" si="1"/>
        <v>0</v>
      </c>
      <c r="D120" s="136"/>
      <c r="E120" s="137"/>
      <c r="F120" s="138"/>
      <c r="G120" s="138"/>
      <c r="H120" s="135"/>
      <c r="I120" s="139"/>
    </row>
    <row r="121" spans="1:9" x14ac:dyDescent="0.25">
      <c r="A121" s="140"/>
      <c r="B121" s="141"/>
      <c r="C121" s="141">
        <f t="shared" si="1"/>
        <v>0</v>
      </c>
      <c r="D121" s="142"/>
      <c r="E121" s="143"/>
      <c r="F121" s="144"/>
      <c r="G121" s="144"/>
      <c r="H121" s="141"/>
      <c r="I121" s="145"/>
    </row>
    <row r="122" spans="1:9" x14ac:dyDescent="0.25">
      <c r="A122" s="134"/>
      <c r="B122" s="135"/>
      <c r="C122" s="135">
        <f t="shared" si="1"/>
        <v>0</v>
      </c>
      <c r="D122" s="136"/>
      <c r="E122" s="137"/>
      <c r="F122" s="138"/>
      <c r="G122" s="138"/>
      <c r="H122" s="135"/>
      <c r="I122" s="139"/>
    </row>
    <row r="123" spans="1:9" x14ac:dyDescent="0.25">
      <c r="A123" s="140"/>
      <c r="B123" s="141"/>
      <c r="C123" s="141">
        <f t="shared" si="1"/>
        <v>0</v>
      </c>
      <c r="D123" s="142"/>
      <c r="E123" s="143"/>
      <c r="F123" s="144"/>
      <c r="G123" s="144"/>
      <c r="H123" s="141"/>
      <c r="I123" s="145"/>
    </row>
    <row r="124" spans="1:9" x14ac:dyDescent="0.25">
      <c r="A124" s="134"/>
      <c r="B124" s="135"/>
      <c r="C124" s="135">
        <f t="shared" si="1"/>
        <v>0</v>
      </c>
      <c r="D124" s="136"/>
      <c r="E124" s="137"/>
      <c r="F124" s="138"/>
      <c r="G124" s="138"/>
      <c r="H124" s="135"/>
      <c r="I124" s="139"/>
    </row>
    <row r="125" spans="1:9" x14ac:dyDescent="0.25">
      <c r="A125" s="140"/>
      <c r="B125" s="141"/>
      <c r="C125" s="141">
        <f t="shared" si="1"/>
        <v>0</v>
      </c>
      <c r="D125" s="142"/>
      <c r="E125" s="143"/>
      <c r="F125" s="144"/>
      <c r="G125" s="144"/>
      <c r="H125" s="141"/>
      <c r="I125" s="145"/>
    </row>
    <row r="126" spans="1:9" x14ac:dyDescent="0.25">
      <c r="A126" s="134"/>
      <c r="B126" s="135"/>
      <c r="C126" s="135">
        <f t="shared" si="1"/>
        <v>0</v>
      </c>
      <c r="D126" s="136"/>
      <c r="E126" s="137"/>
      <c r="F126" s="138"/>
      <c r="G126" s="138"/>
      <c r="H126" s="135"/>
      <c r="I126" s="139"/>
    </row>
    <row r="127" spans="1:9" x14ac:dyDescent="0.25">
      <c r="A127" s="140"/>
      <c r="B127" s="141"/>
      <c r="C127" s="141">
        <f t="shared" si="1"/>
        <v>0</v>
      </c>
      <c r="D127" s="142"/>
      <c r="E127" s="143"/>
      <c r="F127" s="144"/>
      <c r="G127" s="144"/>
      <c r="H127" s="141"/>
      <c r="I127" s="145"/>
    </row>
    <row r="128" spans="1:9" x14ac:dyDescent="0.25">
      <c r="A128" s="134"/>
      <c r="B128" s="135"/>
      <c r="C128" s="135">
        <f t="shared" si="1"/>
        <v>0</v>
      </c>
      <c r="D128" s="136"/>
      <c r="E128" s="137"/>
      <c r="F128" s="138"/>
      <c r="G128" s="138"/>
      <c r="H128" s="135"/>
      <c r="I128" s="139"/>
    </row>
    <row r="129" spans="1:9" x14ac:dyDescent="0.25">
      <c r="A129" s="140"/>
      <c r="B129" s="141"/>
      <c r="C129" s="141">
        <f t="shared" si="1"/>
        <v>0</v>
      </c>
      <c r="D129" s="142"/>
      <c r="E129" s="143"/>
      <c r="F129" s="144"/>
      <c r="G129" s="144"/>
      <c r="H129" s="141"/>
      <c r="I129" s="145"/>
    </row>
    <row r="130" spans="1:9" x14ac:dyDescent="0.25">
      <c r="A130" s="134"/>
      <c r="B130" s="135"/>
      <c r="C130" s="135">
        <f t="shared" si="1"/>
        <v>0</v>
      </c>
      <c r="D130" s="136"/>
      <c r="E130" s="137"/>
      <c r="F130" s="138"/>
      <c r="G130" s="138"/>
      <c r="H130" s="135"/>
      <c r="I130" s="139"/>
    </row>
    <row r="131" spans="1:9" x14ac:dyDescent="0.25">
      <c r="A131" s="140"/>
      <c r="B131" s="141"/>
      <c r="C131" s="141">
        <f t="shared" si="1"/>
        <v>0</v>
      </c>
      <c r="D131" s="142"/>
      <c r="E131" s="143"/>
      <c r="F131" s="144"/>
      <c r="G131" s="144"/>
      <c r="H131" s="141"/>
      <c r="I131" s="145"/>
    </row>
    <row r="132" spans="1:9" x14ac:dyDescent="0.25">
      <c r="A132" s="134"/>
      <c r="B132" s="135"/>
      <c r="C132" s="135">
        <f t="shared" si="1"/>
        <v>0</v>
      </c>
      <c r="D132" s="136"/>
      <c r="E132" s="137"/>
      <c r="F132" s="138"/>
      <c r="G132" s="138"/>
      <c r="H132" s="135"/>
      <c r="I132" s="139"/>
    </row>
    <row r="133" spans="1:9" x14ac:dyDescent="0.25">
      <c r="A133" s="140"/>
      <c r="B133" s="141"/>
      <c r="C133" s="141">
        <f t="shared" si="1"/>
        <v>0</v>
      </c>
      <c r="D133" s="142"/>
      <c r="E133" s="143"/>
      <c r="F133" s="144"/>
      <c r="G133" s="144"/>
      <c r="H133" s="141"/>
      <c r="I133" s="145"/>
    </row>
    <row r="134" spans="1:9" x14ac:dyDescent="0.25">
      <c r="A134" s="134"/>
      <c r="B134" s="135"/>
      <c r="C134" s="135">
        <f t="shared" si="1"/>
        <v>0</v>
      </c>
      <c r="D134" s="136"/>
      <c r="E134" s="137"/>
      <c r="F134" s="138"/>
      <c r="G134" s="138"/>
      <c r="H134" s="135"/>
      <c r="I134" s="139"/>
    </row>
    <row r="135" spans="1:9" x14ac:dyDescent="0.25">
      <c r="A135" s="140"/>
      <c r="B135" s="141"/>
      <c r="C135" s="141">
        <f t="shared" si="1"/>
        <v>0</v>
      </c>
      <c r="D135" s="142"/>
      <c r="E135" s="143"/>
      <c r="F135" s="144"/>
      <c r="G135" s="144"/>
      <c r="H135" s="141"/>
      <c r="I135" s="145"/>
    </row>
    <row r="136" spans="1:9" x14ac:dyDescent="0.25">
      <c r="A136" s="134"/>
      <c r="B136" s="135"/>
      <c r="C136" s="135">
        <f t="shared" ref="C136:C150" si="2">A136*B136</f>
        <v>0</v>
      </c>
      <c r="D136" s="136"/>
      <c r="E136" s="137"/>
      <c r="F136" s="138"/>
      <c r="G136" s="138"/>
      <c r="H136" s="135"/>
      <c r="I136" s="139"/>
    </row>
    <row r="137" spans="1:9" x14ac:dyDescent="0.25">
      <c r="A137" s="140"/>
      <c r="B137" s="141"/>
      <c r="C137" s="141">
        <f t="shared" si="2"/>
        <v>0</v>
      </c>
      <c r="D137" s="142"/>
      <c r="E137" s="143"/>
      <c r="F137" s="144"/>
      <c r="G137" s="144"/>
      <c r="H137" s="141"/>
      <c r="I137" s="145"/>
    </row>
    <row r="138" spans="1:9" x14ac:dyDescent="0.25">
      <c r="A138" s="134"/>
      <c r="B138" s="135"/>
      <c r="C138" s="135">
        <f t="shared" si="2"/>
        <v>0</v>
      </c>
      <c r="D138" s="136"/>
      <c r="E138" s="137"/>
      <c r="F138" s="138"/>
      <c r="G138" s="138"/>
      <c r="H138" s="135"/>
      <c r="I138" s="139"/>
    </row>
    <row r="139" spans="1:9" x14ac:dyDescent="0.25">
      <c r="A139" s="140"/>
      <c r="B139" s="141"/>
      <c r="C139" s="141">
        <f t="shared" si="2"/>
        <v>0</v>
      </c>
      <c r="D139" s="142"/>
      <c r="E139" s="143"/>
      <c r="F139" s="144"/>
      <c r="G139" s="144"/>
      <c r="H139" s="141"/>
      <c r="I139" s="145"/>
    </row>
    <row r="140" spans="1:9" x14ac:dyDescent="0.25">
      <c r="A140" s="134"/>
      <c r="B140" s="135"/>
      <c r="C140" s="135">
        <f t="shared" si="2"/>
        <v>0</v>
      </c>
      <c r="D140" s="136"/>
      <c r="E140" s="137"/>
      <c r="F140" s="138"/>
      <c r="G140" s="138"/>
      <c r="H140" s="135"/>
      <c r="I140" s="139"/>
    </row>
    <row r="141" spans="1:9" x14ac:dyDescent="0.25">
      <c r="A141" s="140"/>
      <c r="B141" s="141"/>
      <c r="C141" s="141">
        <f t="shared" si="2"/>
        <v>0</v>
      </c>
      <c r="D141" s="142"/>
      <c r="E141" s="143"/>
      <c r="F141" s="144"/>
      <c r="G141" s="144"/>
      <c r="H141" s="141"/>
      <c r="I141" s="145"/>
    </row>
    <row r="142" spans="1:9" x14ac:dyDescent="0.25">
      <c r="A142" s="134"/>
      <c r="B142" s="135"/>
      <c r="C142" s="135">
        <f t="shared" si="2"/>
        <v>0</v>
      </c>
      <c r="D142" s="136"/>
      <c r="E142" s="137"/>
      <c r="F142" s="138"/>
      <c r="G142" s="138"/>
      <c r="H142" s="135"/>
      <c r="I142" s="139"/>
    </row>
    <row r="143" spans="1:9" x14ac:dyDescent="0.25">
      <c r="A143" s="140"/>
      <c r="B143" s="141"/>
      <c r="C143" s="141">
        <f t="shared" si="2"/>
        <v>0</v>
      </c>
      <c r="D143" s="142"/>
      <c r="E143" s="143"/>
      <c r="F143" s="144"/>
      <c r="G143" s="144"/>
      <c r="H143" s="141"/>
      <c r="I143" s="145"/>
    </row>
    <row r="144" spans="1:9" x14ac:dyDescent="0.25">
      <c r="A144" s="134"/>
      <c r="B144" s="135"/>
      <c r="C144" s="135">
        <f t="shared" si="2"/>
        <v>0</v>
      </c>
      <c r="D144" s="136"/>
      <c r="E144" s="137"/>
      <c r="F144" s="138"/>
      <c r="G144" s="138"/>
      <c r="H144" s="135"/>
      <c r="I144" s="139"/>
    </row>
    <row r="145" spans="1:9" x14ac:dyDescent="0.25">
      <c r="A145" s="140"/>
      <c r="B145" s="141"/>
      <c r="C145" s="141">
        <f t="shared" si="2"/>
        <v>0</v>
      </c>
      <c r="D145" s="142"/>
      <c r="E145" s="143"/>
      <c r="F145" s="144"/>
      <c r="G145" s="144"/>
      <c r="H145" s="141"/>
      <c r="I145" s="145"/>
    </row>
    <row r="146" spans="1:9" x14ac:dyDescent="0.25">
      <c r="A146" s="134"/>
      <c r="B146" s="135"/>
      <c r="C146" s="135">
        <f t="shared" si="2"/>
        <v>0</v>
      </c>
      <c r="D146" s="136"/>
      <c r="E146" s="137"/>
      <c r="F146" s="138"/>
      <c r="G146" s="138"/>
      <c r="H146" s="135"/>
      <c r="I146" s="139"/>
    </row>
    <row r="147" spans="1:9" x14ac:dyDescent="0.25">
      <c r="A147" s="140"/>
      <c r="B147" s="141"/>
      <c r="C147" s="141">
        <f t="shared" si="2"/>
        <v>0</v>
      </c>
      <c r="D147" s="142"/>
      <c r="E147" s="143"/>
      <c r="F147" s="144"/>
      <c r="G147" s="144"/>
      <c r="H147" s="141"/>
      <c r="I147" s="145"/>
    </row>
    <row r="148" spans="1:9" x14ac:dyDescent="0.25">
      <c r="A148" s="134"/>
      <c r="B148" s="135"/>
      <c r="C148" s="135">
        <f t="shared" si="2"/>
        <v>0</v>
      </c>
      <c r="D148" s="136"/>
      <c r="E148" s="137"/>
      <c r="F148" s="138"/>
      <c r="G148" s="138"/>
      <c r="H148" s="135"/>
      <c r="I148" s="139"/>
    </row>
    <row r="149" spans="1:9" x14ac:dyDescent="0.25">
      <c r="A149" s="140"/>
      <c r="B149" s="141"/>
      <c r="C149" s="141">
        <f t="shared" si="2"/>
        <v>0</v>
      </c>
      <c r="D149" s="142"/>
      <c r="E149" s="143"/>
      <c r="F149" s="144"/>
      <c r="G149" s="144"/>
      <c r="H149" s="141"/>
      <c r="I149" s="145"/>
    </row>
    <row r="150" spans="1:9" x14ac:dyDescent="0.25">
      <c r="A150" s="134"/>
      <c r="B150" s="135"/>
      <c r="C150" s="135">
        <f t="shared" si="2"/>
        <v>0</v>
      </c>
      <c r="D150" s="136"/>
      <c r="E150" s="137"/>
      <c r="F150" s="138"/>
      <c r="G150" s="138"/>
      <c r="H150" s="135"/>
      <c r="I150" s="139"/>
    </row>
  </sheetData>
  <mergeCells count="2">
    <mergeCell ref="A1:B3"/>
    <mergeCell ref="F1:H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" activePane="bottomLeft" state="frozen"/>
      <selection activeCell="F1" sqref="F1:H3"/>
      <selection pane="bottomLeft" activeCell="B5" sqref="B5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22.42578125" style="60" customWidth="1"/>
    <col min="7" max="7" width="19.85546875" style="60" bestFit="1" customWidth="1"/>
    <col min="8" max="8" width="22.85546875" style="60" customWidth="1"/>
    <col min="9" max="9" width="18.42578125" style="61" customWidth="1"/>
    <col min="10" max="10" width="33.85546875" style="61" bestFit="1" customWidth="1"/>
  </cols>
  <sheetData>
    <row r="1" spans="1:10" ht="40.5" customHeight="1" x14ac:dyDescent="0.25">
      <c r="A1" s="405" t="s">
        <v>5</v>
      </c>
      <c r="B1" s="406"/>
      <c r="E1" s="162" t="s">
        <v>110</v>
      </c>
      <c r="F1" s="170">
        <f>SUM(C5:C150)</f>
        <v>535400</v>
      </c>
      <c r="G1" s="415" t="s">
        <v>115</v>
      </c>
      <c r="H1" s="416"/>
      <c r="I1" s="416"/>
    </row>
    <row r="2" spans="1:10" ht="26.25" customHeight="1" x14ac:dyDescent="0.25">
      <c r="A2" s="407"/>
      <c r="B2" s="408"/>
      <c r="E2" s="163" t="s">
        <v>111</v>
      </c>
      <c r="F2" s="171">
        <f>SUM(H5:H149)</f>
        <v>530850</v>
      </c>
      <c r="G2" s="415"/>
      <c r="H2" s="416"/>
      <c r="I2" s="416"/>
    </row>
    <row r="3" spans="1:10" ht="21.75" thickBot="1" x14ac:dyDescent="0.3">
      <c r="A3" s="409"/>
      <c r="B3" s="410"/>
      <c r="E3" s="164" t="s">
        <v>112</v>
      </c>
      <c r="F3" s="172">
        <f>F1-F2</f>
        <v>4550</v>
      </c>
      <c r="G3" s="417"/>
      <c r="H3" s="418"/>
      <c r="I3" s="418"/>
    </row>
    <row r="4" spans="1:10" ht="45.75" customHeight="1" x14ac:dyDescent="0.25">
      <c r="A4" s="165" t="s">
        <v>1</v>
      </c>
      <c r="B4" s="166" t="s">
        <v>2</v>
      </c>
      <c r="C4" s="167" t="s">
        <v>3</v>
      </c>
      <c r="D4" s="167" t="s">
        <v>159</v>
      </c>
      <c r="E4" s="167" t="s">
        <v>16</v>
      </c>
      <c r="F4" s="167" t="s">
        <v>96</v>
      </c>
      <c r="G4" s="167" t="s">
        <v>26</v>
      </c>
      <c r="H4" s="168" t="s">
        <v>104</v>
      </c>
      <c r="I4" s="169" t="s">
        <v>105</v>
      </c>
      <c r="J4" s="170" t="s">
        <v>106</v>
      </c>
    </row>
    <row r="5" spans="1:10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22.5" customHeight="1" x14ac:dyDescent="0.25">
      <c r="A6" s="173">
        <v>1</v>
      </c>
      <c r="B6" s="174">
        <v>358950</v>
      </c>
      <c r="C6" s="174">
        <f>A6*B6</f>
        <v>358950</v>
      </c>
      <c r="D6" s="174"/>
      <c r="E6" s="175"/>
      <c r="F6" s="135" t="s">
        <v>113</v>
      </c>
      <c r="G6" s="147"/>
      <c r="H6" s="137">
        <v>358950</v>
      </c>
      <c r="I6" s="138"/>
      <c r="J6" s="148" t="s">
        <v>114</v>
      </c>
    </row>
    <row r="7" spans="1:10" ht="21" customHeight="1" x14ac:dyDescent="0.25">
      <c r="A7" s="176">
        <v>4</v>
      </c>
      <c r="B7" s="177">
        <v>95</v>
      </c>
      <c r="C7" s="177">
        <f>A7*B7</f>
        <v>380</v>
      </c>
      <c r="D7" s="177"/>
      <c r="E7" s="178">
        <v>44780</v>
      </c>
      <c r="F7" s="177" t="s">
        <v>63</v>
      </c>
      <c r="G7" s="179" t="s">
        <v>25</v>
      </c>
      <c r="H7" s="143"/>
      <c r="I7" s="144"/>
      <c r="J7" s="150"/>
    </row>
    <row r="8" spans="1:10" x14ac:dyDescent="0.25">
      <c r="A8" s="173">
        <v>10</v>
      </c>
      <c r="B8" s="174">
        <v>95</v>
      </c>
      <c r="C8" s="174">
        <f t="shared" ref="C8:C71" si="0">A8*B8</f>
        <v>950</v>
      </c>
      <c r="D8" s="174"/>
      <c r="E8" s="175">
        <v>44780</v>
      </c>
      <c r="F8" s="174" t="s">
        <v>63</v>
      </c>
      <c r="G8" s="180" t="s">
        <v>42</v>
      </c>
      <c r="H8" s="137"/>
      <c r="I8" s="138"/>
      <c r="J8" s="148"/>
    </row>
    <row r="9" spans="1:10" x14ac:dyDescent="0.25">
      <c r="A9" s="176">
        <v>20</v>
      </c>
      <c r="B9" s="177">
        <v>95</v>
      </c>
      <c r="C9" s="177">
        <f t="shared" si="0"/>
        <v>1900</v>
      </c>
      <c r="D9" s="177"/>
      <c r="E9" s="178">
        <v>44780</v>
      </c>
      <c r="F9" s="177" t="s">
        <v>63</v>
      </c>
      <c r="G9" s="179" t="s">
        <v>42</v>
      </c>
      <c r="H9" s="143"/>
      <c r="I9" s="144"/>
      <c r="J9" s="150"/>
    </row>
    <row r="10" spans="1:10" x14ac:dyDescent="0.25">
      <c r="A10" s="173">
        <v>45</v>
      </c>
      <c r="B10" s="174">
        <v>250</v>
      </c>
      <c r="C10" s="174">
        <f t="shared" si="0"/>
        <v>11250</v>
      </c>
      <c r="D10" s="174"/>
      <c r="E10" s="175">
        <v>44780</v>
      </c>
      <c r="F10" s="174" t="s">
        <v>64</v>
      </c>
      <c r="G10" s="180" t="s">
        <v>43</v>
      </c>
      <c r="H10" s="137"/>
      <c r="I10" s="138"/>
      <c r="J10" s="148"/>
    </row>
    <row r="11" spans="1:10" x14ac:dyDescent="0.25">
      <c r="A11" s="176">
        <v>44</v>
      </c>
      <c r="B11" s="177">
        <v>95</v>
      </c>
      <c r="C11" s="177">
        <f t="shared" si="0"/>
        <v>4180</v>
      </c>
      <c r="D11" s="177"/>
      <c r="E11" s="178">
        <v>44780</v>
      </c>
      <c r="F11" s="177" t="s">
        <v>63</v>
      </c>
      <c r="G11" s="179" t="s">
        <v>43</v>
      </c>
      <c r="H11" s="143"/>
      <c r="I11" s="144"/>
      <c r="J11" s="150"/>
    </row>
    <row r="12" spans="1:10" x14ac:dyDescent="0.25">
      <c r="A12" s="173">
        <v>110</v>
      </c>
      <c r="B12" s="174">
        <v>250</v>
      </c>
      <c r="C12" s="174">
        <f t="shared" si="0"/>
        <v>27500</v>
      </c>
      <c r="D12" s="174"/>
      <c r="E12" s="175">
        <v>44796</v>
      </c>
      <c r="F12" s="174" t="s">
        <v>64</v>
      </c>
      <c r="G12" s="180" t="s">
        <v>44</v>
      </c>
      <c r="H12" s="137"/>
      <c r="I12" s="138"/>
      <c r="J12" s="148"/>
    </row>
    <row r="13" spans="1:10" x14ac:dyDescent="0.25">
      <c r="A13" s="176">
        <v>65</v>
      </c>
      <c r="B13" s="177">
        <v>95</v>
      </c>
      <c r="C13" s="177">
        <f t="shared" si="0"/>
        <v>6175</v>
      </c>
      <c r="D13" s="177"/>
      <c r="E13" s="178">
        <v>44796</v>
      </c>
      <c r="F13" s="177" t="s">
        <v>63</v>
      </c>
      <c r="G13" s="179" t="s">
        <v>44</v>
      </c>
      <c r="H13" s="143"/>
      <c r="I13" s="144"/>
      <c r="J13" s="150"/>
    </row>
    <row r="14" spans="1:10" x14ac:dyDescent="0.25">
      <c r="A14" s="173">
        <v>38</v>
      </c>
      <c r="B14" s="174">
        <v>275</v>
      </c>
      <c r="C14" s="174">
        <f t="shared" si="0"/>
        <v>10450</v>
      </c>
      <c r="D14" s="174"/>
      <c r="E14" s="175">
        <v>44805</v>
      </c>
      <c r="F14" s="174" t="s">
        <v>62</v>
      </c>
      <c r="G14" s="180" t="s">
        <v>45</v>
      </c>
      <c r="H14" s="137"/>
      <c r="I14" s="138"/>
      <c r="J14" s="148"/>
    </row>
    <row r="15" spans="1:10" x14ac:dyDescent="0.25">
      <c r="A15" s="176">
        <v>22</v>
      </c>
      <c r="B15" s="177">
        <v>95</v>
      </c>
      <c r="C15" s="177">
        <f t="shared" si="0"/>
        <v>2090</v>
      </c>
      <c r="D15" s="177"/>
      <c r="E15" s="178">
        <v>44805</v>
      </c>
      <c r="F15" s="177" t="s">
        <v>63</v>
      </c>
      <c r="G15" s="179" t="s">
        <v>45</v>
      </c>
      <c r="H15" s="143"/>
      <c r="I15" s="144"/>
      <c r="J15" s="150"/>
    </row>
    <row r="16" spans="1:10" x14ac:dyDescent="0.25">
      <c r="A16" s="173">
        <v>110</v>
      </c>
      <c r="B16" s="174">
        <v>275</v>
      </c>
      <c r="C16" s="174">
        <f t="shared" si="0"/>
        <v>30250</v>
      </c>
      <c r="D16" s="174"/>
      <c r="E16" s="175">
        <v>44822</v>
      </c>
      <c r="F16" s="174" t="s">
        <v>62</v>
      </c>
      <c r="G16" s="180" t="s">
        <v>46</v>
      </c>
      <c r="H16" s="137"/>
      <c r="I16" s="138"/>
      <c r="J16" s="148"/>
    </row>
    <row r="17" spans="1:10" x14ac:dyDescent="0.25">
      <c r="A17" s="176">
        <v>65</v>
      </c>
      <c r="B17" s="177">
        <v>95</v>
      </c>
      <c r="C17" s="177">
        <f t="shared" si="0"/>
        <v>6175</v>
      </c>
      <c r="D17" s="177"/>
      <c r="E17" s="178">
        <v>44822</v>
      </c>
      <c r="F17" s="177" t="s">
        <v>63</v>
      </c>
      <c r="G17" s="179" t="s">
        <v>46</v>
      </c>
      <c r="H17" s="143"/>
      <c r="I17" s="144"/>
      <c r="J17" s="150"/>
    </row>
    <row r="18" spans="1:10" x14ac:dyDescent="0.25">
      <c r="A18" s="173">
        <v>38</v>
      </c>
      <c r="B18" s="174">
        <v>275</v>
      </c>
      <c r="C18" s="174">
        <f t="shared" si="0"/>
        <v>10450</v>
      </c>
      <c r="D18" s="174"/>
      <c r="E18" s="175">
        <v>44831</v>
      </c>
      <c r="F18" s="174" t="s">
        <v>62</v>
      </c>
      <c r="G18" s="180" t="s">
        <v>47</v>
      </c>
      <c r="H18" s="137"/>
      <c r="I18" s="138"/>
      <c r="J18" s="148"/>
    </row>
    <row r="19" spans="1:10" x14ac:dyDescent="0.25">
      <c r="A19" s="176">
        <v>22</v>
      </c>
      <c r="B19" s="177">
        <v>95</v>
      </c>
      <c r="C19" s="177">
        <f t="shared" si="0"/>
        <v>2090</v>
      </c>
      <c r="D19" s="177"/>
      <c r="E19" s="178">
        <v>44831</v>
      </c>
      <c r="F19" s="177" t="s">
        <v>63</v>
      </c>
      <c r="G19" s="179" t="s">
        <v>47</v>
      </c>
      <c r="H19" s="143"/>
      <c r="I19" s="144"/>
      <c r="J19" s="150"/>
    </row>
    <row r="20" spans="1:10" x14ac:dyDescent="0.25">
      <c r="A20" s="173">
        <v>110</v>
      </c>
      <c r="B20" s="174">
        <v>275</v>
      </c>
      <c r="C20" s="174">
        <f t="shared" si="0"/>
        <v>30250</v>
      </c>
      <c r="D20" s="174"/>
      <c r="E20" s="175">
        <v>44844</v>
      </c>
      <c r="F20" s="174" t="s">
        <v>62</v>
      </c>
      <c r="G20" s="180" t="s">
        <v>56</v>
      </c>
      <c r="H20" s="137"/>
      <c r="I20" s="138"/>
      <c r="J20" s="148"/>
    </row>
    <row r="21" spans="1:10" x14ac:dyDescent="0.25">
      <c r="A21" s="176">
        <v>65</v>
      </c>
      <c r="B21" s="177">
        <v>95</v>
      </c>
      <c r="C21" s="177">
        <f t="shared" si="0"/>
        <v>6175</v>
      </c>
      <c r="D21" s="177"/>
      <c r="E21" s="178">
        <v>44844</v>
      </c>
      <c r="F21" s="177" t="s">
        <v>63</v>
      </c>
      <c r="G21" s="179" t="s">
        <v>56</v>
      </c>
      <c r="H21" s="143"/>
      <c r="I21" s="144"/>
      <c r="J21" s="150"/>
    </row>
    <row r="22" spans="1:10" x14ac:dyDescent="0.25">
      <c r="A22" s="173">
        <v>20</v>
      </c>
      <c r="B22" s="174">
        <v>95</v>
      </c>
      <c r="C22" s="174">
        <f t="shared" si="0"/>
        <v>1900</v>
      </c>
      <c r="D22" s="174"/>
      <c r="E22" s="175">
        <v>44878</v>
      </c>
      <c r="F22" s="174" t="s">
        <v>63</v>
      </c>
      <c r="G22" s="180" t="s">
        <v>42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44912</v>
      </c>
      <c r="F23" s="177" t="s">
        <v>63</v>
      </c>
      <c r="G23" s="179" t="s">
        <v>42</v>
      </c>
      <c r="H23" s="143"/>
      <c r="I23" s="144"/>
      <c r="J23" s="150"/>
    </row>
    <row r="24" spans="1:10" x14ac:dyDescent="0.25">
      <c r="A24" s="134">
        <v>22</v>
      </c>
      <c r="B24" s="135">
        <v>95</v>
      </c>
      <c r="C24" s="135">
        <f t="shared" si="0"/>
        <v>2090</v>
      </c>
      <c r="D24" s="135"/>
      <c r="E24" s="136">
        <v>44925</v>
      </c>
      <c r="F24" s="135" t="s">
        <v>63</v>
      </c>
      <c r="G24" s="147" t="s">
        <v>42</v>
      </c>
      <c r="H24" s="137"/>
      <c r="I24" s="138"/>
      <c r="J24" s="148"/>
    </row>
    <row r="25" spans="1:10" x14ac:dyDescent="0.25">
      <c r="A25" s="140">
        <v>55</v>
      </c>
      <c r="B25" s="141">
        <v>95</v>
      </c>
      <c r="C25" s="141">
        <f t="shared" si="0"/>
        <v>5225</v>
      </c>
      <c r="D25" s="141"/>
      <c r="E25" s="142">
        <v>44929</v>
      </c>
      <c r="F25" s="141" t="s">
        <v>63</v>
      </c>
      <c r="G25" s="149" t="s">
        <v>42</v>
      </c>
      <c r="H25" s="143"/>
      <c r="I25" s="144"/>
      <c r="J25" s="150"/>
    </row>
    <row r="26" spans="1:10" x14ac:dyDescent="0.25">
      <c r="A26" s="134">
        <v>40</v>
      </c>
      <c r="B26" s="135">
        <v>95</v>
      </c>
      <c r="C26" s="135">
        <f t="shared" si="0"/>
        <v>3800</v>
      </c>
      <c r="D26" s="135"/>
      <c r="E26" s="136">
        <v>44999</v>
      </c>
      <c r="F26" s="135" t="s">
        <v>63</v>
      </c>
      <c r="G26" s="147" t="s">
        <v>42</v>
      </c>
      <c r="H26" s="137"/>
      <c r="I26" s="138"/>
      <c r="J26" s="148"/>
    </row>
    <row r="27" spans="1:10" x14ac:dyDescent="0.25">
      <c r="A27" s="140">
        <v>20</v>
      </c>
      <c r="B27" s="141">
        <v>105</v>
      </c>
      <c r="C27" s="141">
        <f t="shared" si="0"/>
        <v>2100</v>
      </c>
      <c r="D27" s="141"/>
      <c r="E27" s="142">
        <v>45127</v>
      </c>
      <c r="F27" s="141" t="s">
        <v>63</v>
      </c>
      <c r="G27" s="149" t="s">
        <v>97</v>
      </c>
      <c r="H27" s="143"/>
      <c r="I27" s="144"/>
      <c r="J27" s="150"/>
    </row>
    <row r="28" spans="1:10" x14ac:dyDescent="0.25">
      <c r="A28" s="134">
        <v>22</v>
      </c>
      <c r="B28" s="135">
        <v>110</v>
      </c>
      <c r="C28" s="135">
        <f t="shared" si="0"/>
        <v>2420</v>
      </c>
      <c r="D28" s="135"/>
      <c r="E28" s="136">
        <v>45206</v>
      </c>
      <c r="F28" s="135" t="s">
        <v>63</v>
      </c>
      <c r="G28" s="147" t="s">
        <v>97</v>
      </c>
      <c r="H28" s="137"/>
      <c r="I28" s="138"/>
      <c r="J28" s="148"/>
    </row>
    <row r="29" spans="1:10" x14ac:dyDescent="0.25">
      <c r="A29" s="257">
        <v>20</v>
      </c>
      <c r="B29" s="258">
        <v>110</v>
      </c>
      <c r="C29" s="258">
        <f t="shared" si="0"/>
        <v>2200</v>
      </c>
      <c r="D29" s="258">
        <f>SUM(C7:C29)</f>
        <v>171900</v>
      </c>
      <c r="E29" s="308">
        <v>45235</v>
      </c>
      <c r="F29" s="258" t="s">
        <v>63</v>
      </c>
      <c r="G29" s="309" t="s">
        <v>97</v>
      </c>
      <c r="H29" s="310">
        <v>171900</v>
      </c>
      <c r="I29" s="311"/>
      <c r="J29" s="312" t="s">
        <v>160</v>
      </c>
    </row>
    <row r="30" spans="1:10" x14ac:dyDescent="0.25">
      <c r="A30" s="134">
        <v>15</v>
      </c>
      <c r="B30" s="135">
        <v>130</v>
      </c>
      <c r="C30" s="135">
        <f t="shared" si="0"/>
        <v>1950</v>
      </c>
      <c r="D30" s="135"/>
      <c r="E30" s="136">
        <v>45337</v>
      </c>
      <c r="F30" s="135" t="s">
        <v>63</v>
      </c>
      <c r="G30" s="147" t="s">
        <v>42</v>
      </c>
      <c r="H30" s="137"/>
      <c r="I30" s="138"/>
      <c r="J30" s="148"/>
    </row>
    <row r="31" spans="1:10" x14ac:dyDescent="0.25">
      <c r="A31" s="140">
        <v>20</v>
      </c>
      <c r="B31" s="141">
        <v>130</v>
      </c>
      <c r="C31" s="141">
        <f t="shared" si="0"/>
        <v>2600</v>
      </c>
      <c r="D31" s="141"/>
      <c r="E31" s="142">
        <v>45350</v>
      </c>
      <c r="F31" s="141" t="s">
        <v>63</v>
      </c>
      <c r="G31" s="149" t="s">
        <v>42</v>
      </c>
      <c r="H31" s="143"/>
      <c r="I31" s="144"/>
      <c r="J31" s="150"/>
    </row>
    <row r="32" spans="1:10" x14ac:dyDescent="0.25">
      <c r="A32" s="134"/>
      <c r="B32" s="135"/>
      <c r="C32" s="135">
        <f t="shared" si="0"/>
        <v>0</v>
      </c>
      <c r="D32" s="135"/>
      <c r="E32" s="136"/>
      <c r="F32" s="135"/>
      <c r="G32" s="147"/>
      <c r="H32" s="137"/>
      <c r="I32" s="138"/>
      <c r="J32" s="148"/>
    </row>
    <row r="33" spans="1:10" x14ac:dyDescent="0.25">
      <c r="A33" s="140"/>
      <c r="B33" s="141"/>
      <c r="C33" s="141">
        <f t="shared" si="0"/>
        <v>0</v>
      </c>
      <c r="D33" s="141"/>
      <c r="E33" s="142"/>
      <c r="F33" s="141"/>
      <c r="G33" s="149"/>
      <c r="H33" s="143"/>
      <c r="I33" s="144"/>
      <c r="J33" s="150"/>
    </row>
    <row r="34" spans="1:10" x14ac:dyDescent="0.25">
      <c r="A34" s="134"/>
      <c r="B34" s="135"/>
      <c r="C34" s="135">
        <f t="shared" si="0"/>
        <v>0</v>
      </c>
      <c r="D34" s="135"/>
      <c r="E34" s="136"/>
      <c r="F34" s="135"/>
      <c r="G34" s="147"/>
      <c r="H34" s="137"/>
      <c r="I34" s="138"/>
      <c r="J34" s="148"/>
    </row>
    <row r="35" spans="1:10" x14ac:dyDescent="0.25">
      <c r="A35" s="140"/>
      <c r="B35" s="141"/>
      <c r="C35" s="141">
        <f t="shared" si="0"/>
        <v>0</v>
      </c>
      <c r="D35" s="141"/>
      <c r="E35" s="142"/>
      <c r="F35" s="141"/>
      <c r="G35" s="149"/>
      <c r="H35" s="143"/>
      <c r="I35" s="144"/>
      <c r="J35" s="150"/>
    </row>
    <row r="36" spans="1:10" x14ac:dyDescent="0.25">
      <c r="A36" s="134"/>
      <c r="B36" s="135"/>
      <c r="C36" s="135">
        <f t="shared" si="0"/>
        <v>0</v>
      </c>
      <c r="D36" s="135"/>
      <c r="E36" s="136"/>
      <c r="F36" s="135"/>
      <c r="G36" s="147"/>
      <c r="H36" s="137"/>
      <c r="I36" s="138"/>
      <c r="J36" s="148"/>
    </row>
    <row r="37" spans="1:10" x14ac:dyDescent="0.25">
      <c r="A37" s="140"/>
      <c r="B37" s="141"/>
      <c r="C37" s="141">
        <f t="shared" si="0"/>
        <v>0</v>
      </c>
      <c r="D37" s="141"/>
      <c r="E37" s="142"/>
      <c r="F37" s="141"/>
      <c r="G37" s="149"/>
      <c r="H37" s="143"/>
      <c r="I37" s="144"/>
      <c r="J37" s="150"/>
    </row>
    <row r="38" spans="1:10" x14ac:dyDescent="0.25">
      <c r="A38" s="134"/>
      <c r="B38" s="135"/>
      <c r="C38" s="135">
        <f t="shared" si="0"/>
        <v>0</v>
      </c>
      <c r="D38" s="135"/>
      <c r="E38" s="136"/>
      <c r="F38" s="135"/>
      <c r="G38" s="147"/>
      <c r="H38" s="137"/>
      <c r="I38" s="138"/>
      <c r="J38" s="148"/>
    </row>
    <row r="39" spans="1:10" x14ac:dyDescent="0.25">
      <c r="A39" s="140"/>
      <c r="B39" s="141"/>
      <c r="C39" s="141">
        <f t="shared" si="0"/>
        <v>0</v>
      </c>
      <c r="D39" s="141"/>
      <c r="E39" s="142"/>
      <c r="F39" s="141"/>
      <c r="G39" s="149"/>
      <c r="H39" s="143"/>
      <c r="I39" s="144"/>
      <c r="J39" s="150"/>
    </row>
    <row r="40" spans="1:10" x14ac:dyDescent="0.25">
      <c r="A40" s="134"/>
      <c r="B40" s="135"/>
      <c r="C40" s="135">
        <f t="shared" si="0"/>
        <v>0</v>
      </c>
      <c r="D40" s="135"/>
      <c r="E40" s="136"/>
      <c r="F40" s="135"/>
      <c r="G40" s="147"/>
      <c r="H40" s="137"/>
      <c r="I40" s="138"/>
      <c r="J40" s="148"/>
    </row>
    <row r="41" spans="1:10" x14ac:dyDescent="0.25">
      <c r="A41" s="140"/>
      <c r="B41" s="141"/>
      <c r="C41" s="141">
        <f t="shared" si="0"/>
        <v>0</v>
      </c>
      <c r="D41" s="141"/>
      <c r="E41" s="142"/>
      <c r="F41" s="141"/>
      <c r="G41" s="149"/>
      <c r="H41" s="143"/>
      <c r="I41" s="144"/>
      <c r="J41" s="150"/>
    </row>
    <row r="42" spans="1:10" x14ac:dyDescent="0.25">
      <c r="A42" s="134"/>
      <c r="B42" s="135"/>
      <c r="C42" s="135">
        <f t="shared" si="0"/>
        <v>0</v>
      </c>
      <c r="D42" s="135"/>
      <c r="E42" s="136"/>
      <c r="F42" s="135"/>
      <c r="G42" s="147"/>
      <c r="H42" s="137"/>
      <c r="I42" s="138"/>
      <c r="J42" s="148"/>
    </row>
    <row r="43" spans="1:10" x14ac:dyDescent="0.25">
      <c r="A43" s="140"/>
      <c r="B43" s="141"/>
      <c r="C43" s="141">
        <f t="shared" si="0"/>
        <v>0</v>
      </c>
      <c r="D43" s="141"/>
      <c r="E43" s="142"/>
      <c r="F43" s="141"/>
      <c r="G43" s="149"/>
      <c r="H43" s="143"/>
      <c r="I43" s="144"/>
      <c r="J43" s="150"/>
    </row>
    <row r="44" spans="1:10" x14ac:dyDescent="0.25">
      <c r="A44" s="134"/>
      <c r="B44" s="135"/>
      <c r="C44" s="135">
        <f t="shared" si="0"/>
        <v>0</v>
      </c>
      <c r="D44" s="135"/>
      <c r="E44" s="136"/>
      <c r="F44" s="135"/>
      <c r="G44" s="147"/>
      <c r="H44" s="137"/>
      <c r="I44" s="138"/>
      <c r="J44" s="148"/>
    </row>
    <row r="45" spans="1:10" x14ac:dyDescent="0.25">
      <c r="A45" s="140"/>
      <c r="B45" s="141"/>
      <c r="C45" s="141">
        <f t="shared" si="0"/>
        <v>0</v>
      </c>
      <c r="D45" s="141"/>
      <c r="E45" s="142"/>
      <c r="F45" s="141"/>
      <c r="G45" s="149"/>
      <c r="H45" s="143"/>
      <c r="I45" s="144"/>
      <c r="J45" s="150"/>
    </row>
    <row r="46" spans="1:10" x14ac:dyDescent="0.25">
      <c r="A46" s="134"/>
      <c r="B46" s="135"/>
      <c r="C46" s="135">
        <f t="shared" si="0"/>
        <v>0</v>
      </c>
      <c r="D46" s="135"/>
      <c r="E46" s="136"/>
      <c r="F46" s="135"/>
      <c r="G46" s="147"/>
      <c r="H46" s="137"/>
      <c r="I46" s="138"/>
      <c r="J46" s="148"/>
    </row>
    <row r="47" spans="1:10" x14ac:dyDescent="0.25">
      <c r="A47" s="140"/>
      <c r="B47" s="141"/>
      <c r="C47" s="141">
        <f t="shared" si="0"/>
        <v>0</v>
      </c>
      <c r="D47" s="141"/>
      <c r="E47" s="142"/>
      <c r="F47" s="141"/>
      <c r="G47" s="149"/>
      <c r="H47" s="143"/>
      <c r="I47" s="144"/>
      <c r="J47" s="150"/>
    </row>
    <row r="48" spans="1:10" x14ac:dyDescent="0.25">
      <c r="A48" s="134"/>
      <c r="B48" s="135"/>
      <c r="C48" s="135">
        <f t="shared" si="0"/>
        <v>0</v>
      </c>
      <c r="D48" s="135"/>
      <c r="E48" s="136"/>
      <c r="F48" s="135"/>
      <c r="G48" s="147"/>
      <c r="H48" s="137"/>
      <c r="I48" s="138"/>
      <c r="J48" s="148"/>
    </row>
    <row r="49" spans="1:10" x14ac:dyDescent="0.25">
      <c r="A49" s="140"/>
      <c r="B49" s="141"/>
      <c r="C49" s="141">
        <f t="shared" si="0"/>
        <v>0</v>
      </c>
      <c r="D49" s="141"/>
      <c r="E49" s="142"/>
      <c r="F49" s="141"/>
      <c r="G49" s="149"/>
      <c r="H49" s="143"/>
      <c r="I49" s="144"/>
      <c r="J49" s="150"/>
    </row>
    <row r="50" spans="1:10" x14ac:dyDescent="0.25">
      <c r="A50" s="134"/>
      <c r="B50" s="135"/>
      <c r="C50" s="135">
        <f t="shared" si="0"/>
        <v>0</v>
      </c>
      <c r="D50" s="135"/>
      <c r="E50" s="136"/>
      <c r="F50" s="135"/>
      <c r="G50" s="147"/>
      <c r="H50" s="137"/>
      <c r="I50" s="138"/>
      <c r="J50" s="148"/>
    </row>
    <row r="51" spans="1:10" x14ac:dyDescent="0.25">
      <c r="A51" s="140"/>
      <c r="B51" s="141"/>
      <c r="C51" s="141">
        <f t="shared" si="0"/>
        <v>0</v>
      </c>
      <c r="D51" s="141"/>
      <c r="E51" s="142"/>
      <c r="F51" s="141"/>
      <c r="G51" s="149"/>
      <c r="H51" s="143"/>
      <c r="I51" s="144"/>
      <c r="J51" s="150"/>
    </row>
    <row r="52" spans="1:10" x14ac:dyDescent="0.25">
      <c r="A52" s="134"/>
      <c r="B52" s="135"/>
      <c r="C52" s="135">
        <f t="shared" si="0"/>
        <v>0</v>
      </c>
      <c r="D52" s="135"/>
      <c r="E52" s="136"/>
      <c r="F52" s="135"/>
      <c r="G52" s="147"/>
      <c r="H52" s="137"/>
      <c r="I52" s="138"/>
      <c r="J52" s="148"/>
    </row>
    <row r="53" spans="1:10" x14ac:dyDescent="0.25">
      <c r="A53" s="140"/>
      <c r="B53" s="141"/>
      <c r="C53" s="141">
        <f t="shared" si="0"/>
        <v>0</v>
      </c>
      <c r="D53" s="141"/>
      <c r="E53" s="142"/>
      <c r="F53" s="141"/>
      <c r="G53" s="149"/>
      <c r="H53" s="143"/>
      <c r="I53" s="144"/>
      <c r="J53" s="150"/>
    </row>
    <row r="54" spans="1:10" x14ac:dyDescent="0.25">
      <c r="A54" s="134"/>
      <c r="B54" s="135"/>
      <c r="C54" s="135">
        <f t="shared" si="0"/>
        <v>0</v>
      </c>
      <c r="D54" s="135"/>
      <c r="E54" s="136"/>
      <c r="F54" s="135"/>
      <c r="G54" s="147"/>
      <c r="H54" s="137"/>
      <c r="I54" s="138"/>
      <c r="J54" s="148"/>
    </row>
    <row r="55" spans="1:10" x14ac:dyDescent="0.25">
      <c r="A55" s="140"/>
      <c r="B55" s="141"/>
      <c r="C55" s="141">
        <f t="shared" si="0"/>
        <v>0</v>
      </c>
      <c r="D55" s="141"/>
      <c r="E55" s="142"/>
      <c r="F55" s="141"/>
      <c r="G55" s="149"/>
      <c r="H55" s="143"/>
      <c r="I55" s="144"/>
      <c r="J55" s="150"/>
    </row>
    <row r="56" spans="1:10" x14ac:dyDescent="0.25">
      <c r="A56" s="134"/>
      <c r="B56" s="135"/>
      <c r="C56" s="135">
        <f t="shared" si="0"/>
        <v>0</v>
      </c>
      <c r="D56" s="135"/>
      <c r="E56" s="136"/>
      <c r="F56" s="135"/>
      <c r="G56" s="147"/>
      <c r="H56" s="137"/>
      <c r="I56" s="138"/>
      <c r="J56" s="148"/>
    </row>
    <row r="57" spans="1:10" x14ac:dyDescent="0.25">
      <c r="A57" s="140"/>
      <c r="B57" s="141"/>
      <c r="C57" s="141">
        <f t="shared" si="0"/>
        <v>0</v>
      </c>
      <c r="D57" s="141"/>
      <c r="E57" s="142"/>
      <c r="F57" s="141"/>
      <c r="G57" s="149"/>
      <c r="H57" s="143"/>
      <c r="I57" s="144"/>
      <c r="J57" s="150"/>
    </row>
    <row r="58" spans="1:10" x14ac:dyDescent="0.25">
      <c r="A58" s="134"/>
      <c r="B58" s="135"/>
      <c r="C58" s="135">
        <f t="shared" si="0"/>
        <v>0</v>
      </c>
      <c r="D58" s="135"/>
      <c r="E58" s="136"/>
      <c r="F58" s="135"/>
      <c r="G58" s="147"/>
      <c r="H58" s="137"/>
      <c r="I58" s="138"/>
      <c r="J58" s="148"/>
    </row>
    <row r="59" spans="1:10" x14ac:dyDescent="0.25">
      <c r="A59" s="140"/>
      <c r="B59" s="141"/>
      <c r="C59" s="141">
        <f t="shared" si="0"/>
        <v>0</v>
      </c>
      <c r="D59" s="141"/>
      <c r="E59" s="142"/>
      <c r="F59" s="141"/>
      <c r="G59" s="149"/>
      <c r="H59" s="143"/>
      <c r="I59" s="144"/>
      <c r="J59" s="150"/>
    </row>
    <row r="60" spans="1:10" x14ac:dyDescent="0.25">
      <c r="A60" s="134"/>
      <c r="B60" s="135"/>
      <c r="C60" s="135">
        <f t="shared" si="0"/>
        <v>0</v>
      </c>
      <c r="D60" s="135"/>
      <c r="E60" s="136"/>
      <c r="F60" s="135"/>
      <c r="G60" s="147"/>
      <c r="H60" s="137"/>
      <c r="I60" s="138"/>
      <c r="J60" s="148"/>
    </row>
    <row r="61" spans="1:10" x14ac:dyDescent="0.25">
      <c r="A61" s="140"/>
      <c r="B61" s="141"/>
      <c r="C61" s="141">
        <f t="shared" si="0"/>
        <v>0</v>
      </c>
      <c r="D61" s="141"/>
      <c r="E61" s="142"/>
      <c r="F61" s="141"/>
      <c r="G61" s="149"/>
      <c r="H61" s="143"/>
      <c r="I61" s="144"/>
      <c r="J61" s="150"/>
    </row>
    <row r="62" spans="1:10" x14ac:dyDescent="0.25">
      <c r="A62" s="134"/>
      <c r="B62" s="135"/>
      <c r="C62" s="135">
        <f t="shared" si="0"/>
        <v>0</v>
      </c>
      <c r="D62" s="135"/>
      <c r="E62" s="136"/>
      <c r="F62" s="135"/>
      <c r="G62" s="147"/>
      <c r="H62" s="137"/>
      <c r="I62" s="138"/>
      <c r="J62" s="148"/>
    </row>
    <row r="63" spans="1:10" x14ac:dyDescent="0.25">
      <c r="A63" s="140"/>
      <c r="B63" s="141"/>
      <c r="C63" s="141">
        <f t="shared" si="0"/>
        <v>0</v>
      </c>
      <c r="D63" s="141"/>
      <c r="E63" s="142"/>
      <c r="F63" s="141"/>
      <c r="G63" s="149"/>
      <c r="H63" s="143"/>
      <c r="I63" s="144"/>
      <c r="J63" s="150"/>
    </row>
    <row r="64" spans="1:10" x14ac:dyDescent="0.25">
      <c r="A64" s="134"/>
      <c r="B64" s="135"/>
      <c r="C64" s="135">
        <f t="shared" si="0"/>
        <v>0</v>
      </c>
      <c r="D64" s="135"/>
      <c r="E64" s="136"/>
      <c r="F64" s="135"/>
      <c r="G64" s="147"/>
      <c r="H64" s="137"/>
      <c r="I64" s="138"/>
      <c r="J64" s="148"/>
    </row>
    <row r="65" spans="1:10" x14ac:dyDescent="0.25">
      <c r="A65" s="140"/>
      <c r="B65" s="141"/>
      <c r="C65" s="141">
        <f t="shared" si="0"/>
        <v>0</v>
      </c>
      <c r="D65" s="141"/>
      <c r="E65" s="142"/>
      <c r="F65" s="141"/>
      <c r="G65" s="149"/>
      <c r="H65" s="143"/>
      <c r="I65" s="144"/>
      <c r="J65" s="150"/>
    </row>
    <row r="66" spans="1:10" x14ac:dyDescent="0.25">
      <c r="A66" s="134"/>
      <c r="B66" s="135"/>
      <c r="C66" s="135">
        <f t="shared" si="0"/>
        <v>0</v>
      </c>
      <c r="D66" s="135"/>
      <c r="E66" s="136"/>
      <c r="F66" s="135"/>
      <c r="G66" s="147"/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35">
        <f t="shared" si="2"/>
        <v>0</v>
      </c>
      <c r="D150" s="135"/>
      <c r="E150" s="136"/>
      <c r="F150" s="135"/>
      <c r="G150" s="147"/>
      <c r="H150" s="137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6" activePane="bottomLeft" state="frozen"/>
      <selection activeCell="F1" sqref="F1:H3"/>
      <selection pane="bottomLeft" activeCell="A65" sqref="A6:A65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6.28515625" style="60" customWidth="1"/>
    <col min="5" max="5" width="32.140625" style="60" bestFit="1" customWidth="1"/>
    <col min="6" max="6" width="18.42578125" style="60" bestFit="1" customWidth="1"/>
    <col min="7" max="7" width="22.85546875" style="60" bestFit="1" customWidth="1"/>
    <col min="8" max="8" width="22.28515625" style="60" customWidth="1"/>
    <col min="9" max="9" width="16.7109375" style="61" customWidth="1"/>
    <col min="10" max="10" width="34.28515625" style="61" customWidth="1"/>
    <col min="13" max="13" width="9" customWidth="1"/>
  </cols>
  <sheetData>
    <row r="1" spans="1:10" ht="40.5" customHeight="1" x14ac:dyDescent="0.25">
      <c r="A1" s="419" t="s">
        <v>7</v>
      </c>
      <c r="B1" s="420"/>
      <c r="E1" s="162" t="s">
        <v>110</v>
      </c>
      <c r="F1" s="131">
        <f>SUM(C5:C150)</f>
        <v>784545</v>
      </c>
      <c r="G1" s="415" t="s">
        <v>115</v>
      </c>
      <c r="H1" s="416"/>
      <c r="I1" s="416"/>
    </row>
    <row r="2" spans="1:10" ht="40.5" customHeight="1" x14ac:dyDescent="0.25">
      <c r="A2" s="421"/>
      <c r="B2" s="422"/>
      <c r="E2" s="163" t="s">
        <v>111</v>
      </c>
      <c r="F2" s="157">
        <f>SUM(H5:H149)</f>
        <v>768015</v>
      </c>
      <c r="G2" s="415"/>
      <c r="H2" s="416"/>
      <c r="I2" s="416"/>
    </row>
    <row r="3" spans="1:10" ht="40.5" customHeight="1" thickBot="1" x14ac:dyDescent="0.3">
      <c r="A3" s="423"/>
      <c r="B3" s="424"/>
      <c r="E3" s="164" t="s">
        <v>112</v>
      </c>
      <c r="F3" s="158">
        <f>F1-F2</f>
        <v>16530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159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ht="10.5" customHeight="1" x14ac:dyDescent="0.25">
      <c r="A5" s="132"/>
      <c r="B5" s="73"/>
      <c r="C5" s="73"/>
      <c r="D5" s="73"/>
      <c r="E5" s="74"/>
      <c r="F5" s="73"/>
      <c r="G5" s="75"/>
      <c r="H5" s="73"/>
      <c r="I5" s="74"/>
      <c r="J5" s="146"/>
    </row>
    <row r="6" spans="1:10" ht="42.75" customHeight="1" x14ac:dyDescent="0.25">
      <c r="A6" s="134">
        <v>1</v>
      </c>
      <c r="B6" s="135">
        <v>323745</v>
      </c>
      <c r="C6" s="174">
        <f>A6*B6</f>
        <v>323745</v>
      </c>
      <c r="D6" s="174"/>
      <c r="E6" s="136"/>
      <c r="F6" s="135"/>
      <c r="G6" s="147"/>
      <c r="H6" s="183">
        <v>323745</v>
      </c>
      <c r="I6" s="138"/>
      <c r="J6" s="148" t="s">
        <v>114</v>
      </c>
    </row>
    <row r="7" spans="1:10" x14ac:dyDescent="0.25">
      <c r="A7" s="140">
        <v>25</v>
      </c>
      <c r="B7" s="141">
        <v>95</v>
      </c>
      <c r="C7" s="177">
        <f>A7*B7</f>
        <v>2375</v>
      </c>
      <c r="D7" s="177"/>
      <c r="E7" s="142">
        <v>44769</v>
      </c>
      <c r="F7" s="141" t="s">
        <v>63</v>
      </c>
      <c r="G7" s="149" t="s">
        <v>60</v>
      </c>
      <c r="H7" s="143"/>
      <c r="I7" s="144"/>
      <c r="J7" s="150"/>
    </row>
    <row r="8" spans="1:10" x14ac:dyDescent="0.25">
      <c r="A8" s="134">
        <v>42</v>
      </c>
      <c r="B8" s="135">
        <v>250</v>
      </c>
      <c r="C8" s="174">
        <f t="shared" ref="C8:C71" si="0">A8*B8</f>
        <v>10500</v>
      </c>
      <c r="D8" s="174"/>
      <c r="E8" s="136" t="s">
        <v>21</v>
      </c>
      <c r="F8" s="135" t="s">
        <v>64</v>
      </c>
      <c r="G8" s="147" t="s">
        <v>28</v>
      </c>
      <c r="H8" s="137"/>
      <c r="I8" s="138"/>
      <c r="J8" s="148"/>
    </row>
    <row r="9" spans="1:10" x14ac:dyDescent="0.25">
      <c r="A9" s="140">
        <v>10</v>
      </c>
      <c r="B9" s="141">
        <v>95</v>
      </c>
      <c r="C9" s="177">
        <f t="shared" si="0"/>
        <v>950</v>
      </c>
      <c r="D9" s="177"/>
      <c r="E9" s="142">
        <v>44769</v>
      </c>
      <c r="F9" s="141" t="s">
        <v>63</v>
      </c>
      <c r="G9" s="149" t="s">
        <v>25</v>
      </c>
      <c r="H9" s="143"/>
      <c r="I9" s="144"/>
      <c r="J9" s="150"/>
    </row>
    <row r="10" spans="1:10" x14ac:dyDescent="0.25">
      <c r="A10" s="134">
        <v>57</v>
      </c>
      <c r="B10" s="135">
        <v>95</v>
      </c>
      <c r="C10" s="174">
        <f t="shared" si="0"/>
        <v>5415</v>
      </c>
      <c r="D10" s="174"/>
      <c r="E10" s="136">
        <v>44777</v>
      </c>
      <c r="F10" s="135" t="s">
        <v>63</v>
      </c>
      <c r="G10" s="147" t="s">
        <v>29</v>
      </c>
      <c r="H10" s="137"/>
      <c r="I10" s="138"/>
      <c r="J10" s="148"/>
    </row>
    <row r="11" spans="1:10" x14ac:dyDescent="0.25">
      <c r="A11" s="140">
        <v>90</v>
      </c>
      <c r="B11" s="141">
        <v>250</v>
      </c>
      <c r="C11" s="177">
        <f t="shared" si="0"/>
        <v>22500</v>
      </c>
      <c r="D11" s="177"/>
      <c r="E11" s="142">
        <v>44777</v>
      </c>
      <c r="F11" s="141" t="s">
        <v>64</v>
      </c>
      <c r="G11" s="149" t="s">
        <v>29</v>
      </c>
      <c r="H11" s="143"/>
      <c r="I11" s="144"/>
      <c r="J11" s="150"/>
    </row>
    <row r="12" spans="1:10" x14ac:dyDescent="0.25">
      <c r="A12" s="134">
        <v>45</v>
      </c>
      <c r="B12" s="135">
        <v>250</v>
      </c>
      <c r="C12" s="174">
        <f t="shared" si="0"/>
        <v>11250</v>
      </c>
      <c r="D12" s="174"/>
      <c r="E12" s="136">
        <v>44789</v>
      </c>
      <c r="F12" s="135" t="s">
        <v>64</v>
      </c>
      <c r="G12" s="147" t="s">
        <v>30</v>
      </c>
      <c r="H12" s="137"/>
      <c r="I12" s="138"/>
      <c r="J12" s="148"/>
    </row>
    <row r="13" spans="1:10" x14ac:dyDescent="0.25">
      <c r="A13" s="140">
        <v>25</v>
      </c>
      <c r="B13" s="141">
        <v>95</v>
      </c>
      <c r="C13" s="177">
        <f t="shared" si="0"/>
        <v>2375</v>
      </c>
      <c r="D13" s="177"/>
      <c r="E13" s="142">
        <v>44789</v>
      </c>
      <c r="F13" s="141" t="s">
        <v>63</v>
      </c>
      <c r="G13" s="149" t="s">
        <v>30</v>
      </c>
      <c r="H13" s="143"/>
      <c r="I13" s="144"/>
      <c r="J13" s="150"/>
    </row>
    <row r="14" spans="1:10" x14ac:dyDescent="0.25">
      <c r="A14" s="134">
        <v>55</v>
      </c>
      <c r="B14" s="135">
        <v>95</v>
      </c>
      <c r="C14" s="174">
        <f t="shared" si="0"/>
        <v>5225</v>
      </c>
      <c r="D14" s="174"/>
      <c r="E14" s="136">
        <v>44798</v>
      </c>
      <c r="F14" s="135" t="s">
        <v>63</v>
      </c>
      <c r="G14" s="147" t="s">
        <v>31</v>
      </c>
      <c r="H14" s="137"/>
      <c r="I14" s="138"/>
      <c r="J14" s="148"/>
    </row>
    <row r="15" spans="1:10" x14ac:dyDescent="0.25">
      <c r="A15" s="140">
        <v>92</v>
      </c>
      <c r="B15" s="141">
        <v>260</v>
      </c>
      <c r="C15" s="177">
        <f t="shared" si="0"/>
        <v>23920</v>
      </c>
      <c r="D15" s="177"/>
      <c r="E15" s="142">
        <v>44798</v>
      </c>
      <c r="F15" s="141" t="s">
        <v>64</v>
      </c>
      <c r="G15" s="149" t="s">
        <v>31</v>
      </c>
      <c r="H15" s="143"/>
      <c r="I15" s="144"/>
      <c r="J15" s="150"/>
    </row>
    <row r="16" spans="1:10" x14ac:dyDescent="0.25">
      <c r="A16" s="134">
        <v>42</v>
      </c>
      <c r="B16" s="135">
        <v>260</v>
      </c>
      <c r="C16" s="174">
        <f t="shared" si="0"/>
        <v>10920</v>
      </c>
      <c r="D16" s="174"/>
      <c r="E16" s="136">
        <v>44808</v>
      </c>
      <c r="F16" s="135" t="s">
        <v>64</v>
      </c>
      <c r="G16" s="147" t="s">
        <v>32</v>
      </c>
      <c r="H16" s="137"/>
      <c r="I16" s="138"/>
      <c r="J16" s="148"/>
    </row>
    <row r="17" spans="1:10" x14ac:dyDescent="0.25">
      <c r="A17" s="140">
        <v>25</v>
      </c>
      <c r="B17" s="141">
        <v>95</v>
      </c>
      <c r="C17" s="177">
        <f t="shared" si="0"/>
        <v>2375</v>
      </c>
      <c r="D17" s="177"/>
      <c r="E17" s="142">
        <v>44808</v>
      </c>
      <c r="F17" s="141" t="s">
        <v>63</v>
      </c>
      <c r="G17" s="149" t="s">
        <v>32</v>
      </c>
      <c r="H17" s="143"/>
      <c r="I17" s="144"/>
      <c r="J17" s="150"/>
    </row>
    <row r="18" spans="1:10" x14ac:dyDescent="0.25">
      <c r="A18" s="134">
        <v>55</v>
      </c>
      <c r="B18" s="135">
        <v>95</v>
      </c>
      <c r="C18" s="174">
        <f t="shared" si="0"/>
        <v>5225</v>
      </c>
      <c r="D18" s="174"/>
      <c r="E18" s="136">
        <v>44818</v>
      </c>
      <c r="F18" s="135" t="s">
        <v>63</v>
      </c>
      <c r="G18" s="147" t="s">
        <v>35</v>
      </c>
      <c r="H18" s="137"/>
      <c r="I18" s="138"/>
      <c r="J18" s="148"/>
    </row>
    <row r="19" spans="1:10" x14ac:dyDescent="0.25">
      <c r="A19" s="140">
        <v>92</v>
      </c>
      <c r="B19" s="141">
        <v>260</v>
      </c>
      <c r="C19" s="177">
        <f t="shared" si="0"/>
        <v>23920</v>
      </c>
      <c r="D19" s="177"/>
      <c r="E19" s="142">
        <v>44818</v>
      </c>
      <c r="F19" s="141" t="s">
        <v>64</v>
      </c>
      <c r="G19" s="149" t="s">
        <v>35</v>
      </c>
      <c r="H19" s="143"/>
      <c r="I19" s="144"/>
      <c r="J19" s="150"/>
    </row>
    <row r="20" spans="1:10" x14ac:dyDescent="0.25">
      <c r="A20" s="134">
        <v>43</v>
      </c>
      <c r="B20" s="135">
        <v>275</v>
      </c>
      <c r="C20" s="174">
        <f t="shared" si="0"/>
        <v>11825</v>
      </c>
      <c r="D20" s="174"/>
      <c r="E20" s="136">
        <v>44829</v>
      </c>
      <c r="F20" s="135" t="s">
        <v>62</v>
      </c>
      <c r="G20" s="147" t="s">
        <v>34</v>
      </c>
      <c r="H20" s="137"/>
      <c r="I20" s="138"/>
      <c r="J20" s="148"/>
    </row>
    <row r="21" spans="1:10" x14ac:dyDescent="0.25">
      <c r="A21" s="140">
        <v>25</v>
      </c>
      <c r="B21" s="141">
        <v>95</v>
      </c>
      <c r="C21" s="177">
        <f t="shared" si="0"/>
        <v>2375</v>
      </c>
      <c r="D21" s="177"/>
      <c r="E21" s="142">
        <v>44829</v>
      </c>
      <c r="F21" s="141" t="s">
        <v>63</v>
      </c>
      <c r="G21" s="149" t="s">
        <v>34</v>
      </c>
      <c r="H21" s="143"/>
      <c r="I21" s="144"/>
      <c r="J21" s="150"/>
    </row>
    <row r="22" spans="1:10" x14ac:dyDescent="0.25">
      <c r="A22" s="134">
        <v>92</v>
      </c>
      <c r="B22" s="135">
        <v>275</v>
      </c>
      <c r="C22" s="174">
        <f t="shared" si="0"/>
        <v>25300</v>
      </c>
      <c r="D22" s="174"/>
      <c r="E22" s="136">
        <v>44836</v>
      </c>
      <c r="F22" s="135" t="s">
        <v>62</v>
      </c>
      <c r="G22" s="147" t="s">
        <v>33</v>
      </c>
      <c r="H22" s="137"/>
      <c r="I22" s="138"/>
      <c r="J22" s="148"/>
    </row>
    <row r="23" spans="1:10" x14ac:dyDescent="0.25">
      <c r="A23" s="140">
        <v>55</v>
      </c>
      <c r="B23" s="141">
        <v>95</v>
      </c>
      <c r="C23" s="177">
        <f t="shared" si="0"/>
        <v>5225</v>
      </c>
      <c r="D23" s="177"/>
      <c r="E23" s="142">
        <v>44836</v>
      </c>
      <c r="F23" s="141" t="s">
        <v>63</v>
      </c>
      <c r="G23" s="149" t="s">
        <v>33</v>
      </c>
      <c r="H23" s="143"/>
      <c r="I23" s="144"/>
      <c r="J23" s="150"/>
    </row>
    <row r="24" spans="1:10" x14ac:dyDescent="0.25">
      <c r="A24" s="134">
        <v>40</v>
      </c>
      <c r="B24" s="135">
        <v>275</v>
      </c>
      <c r="C24" s="174">
        <f t="shared" si="0"/>
        <v>11000</v>
      </c>
      <c r="D24" s="174"/>
      <c r="E24" s="136">
        <v>44839</v>
      </c>
      <c r="F24" s="135" t="s">
        <v>62</v>
      </c>
      <c r="G24" s="147" t="s">
        <v>57</v>
      </c>
      <c r="H24" s="137"/>
      <c r="I24" s="138"/>
      <c r="J24" s="148"/>
    </row>
    <row r="25" spans="1:10" x14ac:dyDescent="0.25">
      <c r="A25" s="140">
        <v>25</v>
      </c>
      <c r="B25" s="141">
        <v>95</v>
      </c>
      <c r="C25" s="177">
        <f t="shared" si="0"/>
        <v>2375</v>
      </c>
      <c r="D25" s="177"/>
      <c r="E25" s="142">
        <v>44839</v>
      </c>
      <c r="F25" s="141" t="s">
        <v>63</v>
      </c>
      <c r="G25" s="149" t="s">
        <v>57</v>
      </c>
      <c r="H25" s="143"/>
      <c r="I25" s="144"/>
      <c r="J25" s="150"/>
    </row>
    <row r="26" spans="1:10" x14ac:dyDescent="0.25">
      <c r="A26" s="134">
        <v>92</v>
      </c>
      <c r="B26" s="135">
        <v>275</v>
      </c>
      <c r="C26" s="174">
        <f t="shared" si="0"/>
        <v>25300</v>
      </c>
      <c r="D26" s="174"/>
      <c r="E26" s="136">
        <v>44866</v>
      </c>
      <c r="F26" s="135" t="s">
        <v>62</v>
      </c>
      <c r="G26" s="147" t="s">
        <v>65</v>
      </c>
      <c r="H26" s="137"/>
      <c r="I26" s="138"/>
      <c r="J26" s="148"/>
    </row>
    <row r="27" spans="1:10" x14ac:dyDescent="0.25">
      <c r="A27" s="140">
        <v>50</v>
      </c>
      <c r="B27" s="141">
        <v>95</v>
      </c>
      <c r="C27" s="177">
        <f t="shared" si="0"/>
        <v>4750</v>
      </c>
      <c r="D27" s="177"/>
      <c r="E27" s="142">
        <v>44866</v>
      </c>
      <c r="F27" s="141" t="s">
        <v>63</v>
      </c>
      <c r="G27" s="149" t="s">
        <v>65</v>
      </c>
      <c r="H27" s="143"/>
      <c r="I27" s="144"/>
      <c r="J27" s="150"/>
    </row>
    <row r="28" spans="1:10" x14ac:dyDescent="0.25">
      <c r="A28" s="134">
        <v>42</v>
      </c>
      <c r="B28" s="135">
        <v>275</v>
      </c>
      <c r="C28" s="174">
        <f t="shared" si="0"/>
        <v>11550</v>
      </c>
      <c r="D28" s="174"/>
      <c r="E28" s="136">
        <v>44866</v>
      </c>
      <c r="F28" s="135" t="s">
        <v>62</v>
      </c>
      <c r="G28" s="147" t="s">
        <v>61</v>
      </c>
      <c r="H28" s="137"/>
      <c r="I28" s="138"/>
      <c r="J28" s="148"/>
    </row>
    <row r="29" spans="1:10" x14ac:dyDescent="0.25">
      <c r="A29" s="140">
        <v>22</v>
      </c>
      <c r="B29" s="141">
        <v>95</v>
      </c>
      <c r="C29" s="177">
        <f t="shared" si="0"/>
        <v>2090</v>
      </c>
      <c r="D29" s="177"/>
      <c r="E29" s="142">
        <v>44866</v>
      </c>
      <c r="F29" s="141" t="s">
        <v>63</v>
      </c>
      <c r="G29" s="149" t="s">
        <v>61</v>
      </c>
      <c r="H29" s="143"/>
      <c r="I29" s="144"/>
      <c r="J29" s="150"/>
    </row>
    <row r="30" spans="1:10" x14ac:dyDescent="0.25">
      <c r="A30" s="134">
        <v>92</v>
      </c>
      <c r="B30" s="135">
        <v>275</v>
      </c>
      <c r="C30" s="181">
        <f t="shared" si="0"/>
        <v>25300</v>
      </c>
      <c r="D30" s="181"/>
      <c r="E30" s="136">
        <v>44873</v>
      </c>
      <c r="F30" s="135" t="s">
        <v>62</v>
      </c>
      <c r="G30" s="147" t="s">
        <v>72</v>
      </c>
      <c r="H30" s="137"/>
      <c r="I30" s="138"/>
      <c r="J30" s="148"/>
    </row>
    <row r="31" spans="1:10" x14ac:dyDescent="0.25">
      <c r="A31" s="140">
        <v>55</v>
      </c>
      <c r="B31" s="141">
        <v>95</v>
      </c>
      <c r="C31" s="141">
        <f t="shared" si="0"/>
        <v>5225</v>
      </c>
      <c r="D31" s="141"/>
      <c r="E31" s="142">
        <v>44873</v>
      </c>
      <c r="F31" s="141" t="s">
        <v>63</v>
      </c>
      <c r="G31" s="149" t="s">
        <v>72</v>
      </c>
      <c r="H31" s="143"/>
      <c r="I31" s="144"/>
      <c r="J31" s="150"/>
    </row>
    <row r="32" spans="1:10" x14ac:dyDescent="0.25">
      <c r="A32" s="134">
        <v>42</v>
      </c>
      <c r="B32" s="135">
        <v>275</v>
      </c>
      <c r="C32" s="135">
        <f t="shared" si="0"/>
        <v>11550</v>
      </c>
      <c r="D32" s="135"/>
      <c r="E32" s="136">
        <v>44900</v>
      </c>
      <c r="F32" s="135" t="s">
        <v>62</v>
      </c>
      <c r="G32" s="147" t="s">
        <v>43</v>
      </c>
      <c r="H32" s="137"/>
      <c r="I32" s="138"/>
      <c r="J32" s="148"/>
    </row>
    <row r="33" spans="1:10" x14ac:dyDescent="0.25">
      <c r="A33" s="140">
        <v>22</v>
      </c>
      <c r="B33" s="141">
        <v>95</v>
      </c>
      <c r="C33" s="141">
        <f t="shared" si="0"/>
        <v>2090</v>
      </c>
      <c r="D33" s="141"/>
      <c r="E33" s="142">
        <v>44900</v>
      </c>
      <c r="F33" s="141" t="s">
        <v>63</v>
      </c>
      <c r="G33" s="149" t="s">
        <v>43</v>
      </c>
      <c r="H33" s="143"/>
      <c r="I33" s="144"/>
      <c r="J33" s="150"/>
    </row>
    <row r="34" spans="1:10" x14ac:dyDescent="0.25">
      <c r="A34" s="134">
        <v>92</v>
      </c>
      <c r="B34" s="135">
        <v>275</v>
      </c>
      <c r="C34" s="135">
        <f t="shared" si="0"/>
        <v>25300</v>
      </c>
      <c r="D34" s="135"/>
      <c r="E34" s="136">
        <v>44908</v>
      </c>
      <c r="F34" s="135" t="s">
        <v>62</v>
      </c>
      <c r="G34" s="147" t="s">
        <v>44</v>
      </c>
      <c r="H34" s="137"/>
      <c r="I34" s="138"/>
      <c r="J34" s="148"/>
    </row>
    <row r="35" spans="1:10" x14ac:dyDescent="0.25">
      <c r="A35" s="140">
        <v>55</v>
      </c>
      <c r="B35" s="141">
        <v>95</v>
      </c>
      <c r="C35" s="141">
        <f t="shared" si="0"/>
        <v>5225</v>
      </c>
      <c r="D35" s="141"/>
      <c r="E35" s="142">
        <v>44908</v>
      </c>
      <c r="F35" s="141" t="s">
        <v>63</v>
      </c>
      <c r="G35" s="149" t="s">
        <v>44</v>
      </c>
      <c r="H35" s="143"/>
      <c r="I35" s="144"/>
      <c r="J35" s="150"/>
    </row>
    <row r="36" spans="1:10" x14ac:dyDescent="0.25">
      <c r="A36" s="134">
        <v>42</v>
      </c>
      <c r="B36" s="135">
        <v>275</v>
      </c>
      <c r="C36" s="135">
        <f t="shared" si="0"/>
        <v>11550</v>
      </c>
      <c r="D36" s="135"/>
      <c r="E36" s="136">
        <v>44922</v>
      </c>
      <c r="F36" s="135" t="s">
        <v>62</v>
      </c>
      <c r="G36" s="147" t="s">
        <v>45</v>
      </c>
      <c r="H36" s="137"/>
      <c r="I36" s="138"/>
      <c r="J36" s="148"/>
    </row>
    <row r="37" spans="1:10" x14ac:dyDescent="0.25">
      <c r="A37" s="140">
        <v>22</v>
      </c>
      <c r="B37" s="141">
        <v>95</v>
      </c>
      <c r="C37" s="141">
        <f t="shared" si="0"/>
        <v>2090</v>
      </c>
      <c r="D37" s="141"/>
      <c r="E37" s="142">
        <v>44922</v>
      </c>
      <c r="F37" s="141" t="s">
        <v>63</v>
      </c>
      <c r="G37" s="149" t="s">
        <v>45</v>
      </c>
      <c r="H37" s="143"/>
      <c r="I37" s="144"/>
      <c r="J37" s="150"/>
    </row>
    <row r="38" spans="1:10" x14ac:dyDescent="0.25">
      <c r="A38" s="134">
        <v>92</v>
      </c>
      <c r="B38" s="135">
        <v>275</v>
      </c>
      <c r="C38" s="135">
        <f t="shared" si="0"/>
        <v>25300</v>
      </c>
      <c r="D38" s="135"/>
      <c r="E38" s="136">
        <v>44936</v>
      </c>
      <c r="F38" s="135" t="s">
        <v>75</v>
      </c>
      <c r="G38" s="147" t="s">
        <v>46</v>
      </c>
      <c r="H38" s="137"/>
      <c r="I38" s="138"/>
      <c r="J38" s="148"/>
    </row>
    <row r="39" spans="1:10" x14ac:dyDescent="0.25">
      <c r="A39" s="140">
        <v>55</v>
      </c>
      <c r="B39" s="141">
        <v>95</v>
      </c>
      <c r="C39" s="182">
        <f t="shared" si="0"/>
        <v>5225</v>
      </c>
      <c r="D39" s="182"/>
      <c r="E39" s="142">
        <v>44936</v>
      </c>
      <c r="F39" s="141" t="s">
        <v>63</v>
      </c>
      <c r="G39" s="149" t="s">
        <v>46</v>
      </c>
      <c r="H39" s="143"/>
      <c r="I39" s="144"/>
      <c r="J39" s="150"/>
    </row>
    <row r="40" spans="1:10" x14ac:dyDescent="0.25">
      <c r="A40" s="134">
        <v>42</v>
      </c>
      <c r="B40" s="135">
        <v>275</v>
      </c>
      <c r="C40" s="135">
        <f t="shared" si="0"/>
        <v>11550</v>
      </c>
      <c r="D40" s="135"/>
      <c r="E40" s="136">
        <v>44947</v>
      </c>
      <c r="F40" s="135" t="s">
        <v>75</v>
      </c>
      <c r="G40" s="147" t="s">
        <v>76</v>
      </c>
      <c r="H40" s="137"/>
      <c r="I40" s="138"/>
      <c r="J40" s="148"/>
    </row>
    <row r="41" spans="1:10" x14ac:dyDescent="0.25">
      <c r="A41" s="140">
        <v>22</v>
      </c>
      <c r="B41" s="141">
        <v>95</v>
      </c>
      <c r="C41" s="141">
        <f t="shared" si="0"/>
        <v>2090</v>
      </c>
      <c r="D41" s="141"/>
      <c r="E41" s="142">
        <v>44947</v>
      </c>
      <c r="F41" s="141" t="s">
        <v>63</v>
      </c>
      <c r="G41" s="149" t="s">
        <v>76</v>
      </c>
      <c r="H41" s="143"/>
      <c r="I41" s="144"/>
      <c r="J41" s="150"/>
    </row>
    <row r="42" spans="1:10" x14ac:dyDescent="0.25">
      <c r="A42" s="134">
        <v>92</v>
      </c>
      <c r="B42" s="135">
        <v>275</v>
      </c>
      <c r="C42" s="135">
        <f t="shared" si="0"/>
        <v>25300</v>
      </c>
      <c r="D42" s="135"/>
      <c r="E42" s="136">
        <v>44955</v>
      </c>
      <c r="F42" s="135" t="s">
        <v>75</v>
      </c>
      <c r="G42" s="147" t="s">
        <v>77</v>
      </c>
      <c r="H42" s="137"/>
      <c r="I42" s="138"/>
      <c r="J42" s="148"/>
    </row>
    <row r="43" spans="1:10" x14ac:dyDescent="0.25">
      <c r="A43" s="140">
        <v>55</v>
      </c>
      <c r="B43" s="141">
        <v>95</v>
      </c>
      <c r="C43" s="141">
        <f t="shared" si="0"/>
        <v>5225</v>
      </c>
      <c r="D43" s="141"/>
      <c r="E43" s="142">
        <v>44955</v>
      </c>
      <c r="F43" s="141" t="s">
        <v>63</v>
      </c>
      <c r="G43" s="149" t="s">
        <v>77</v>
      </c>
      <c r="H43" s="143"/>
      <c r="I43" s="144"/>
      <c r="J43" s="150"/>
    </row>
    <row r="44" spans="1:10" x14ac:dyDescent="0.25">
      <c r="A44" s="134">
        <v>60</v>
      </c>
      <c r="B44" s="135">
        <v>95</v>
      </c>
      <c r="C44" s="135">
        <f t="shared" si="0"/>
        <v>5700</v>
      </c>
      <c r="D44" s="135"/>
      <c r="E44" s="136">
        <v>45018</v>
      </c>
      <c r="F44" s="135" t="s">
        <v>63</v>
      </c>
      <c r="G44" s="147" t="s">
        <v>89</v>
      </c>
      <c r="H44" s="137"/>
      <c r="I44" s="138"/>
      <c r="J44" s="148"/>
    </row>
    <row r="45" spans="1:10" x14ac:dyDescent="0.25">
      <c r="A45" s="140">
        <v>20</v>
      </c>
      <c r="B45" s="141">
        <v>95</v>
      </c>
      <c r="C45" s="141">
        <f t="shared" si="0"/>
        <v>1900</v>
      </c>
      <c r="D45" s="141"/>
      <c r="E45" s="142">
        <v>45026</v>
      </c>
      <c r="F45" s="141" t="s">
        <v>63</v>
      </c>
      <c r="G45" s="149" t="s">
        <v>89</v>
      </c>
      <c r="H45" s="143"/>
      <c r="I45" s="144"/>
      <c r="J45" s="150"/>
    </row>
    <row r="46" spans="1:10" x14ac:dyDescent="0.25">
      <c r="A46" s="134">
        <v>22</v>
      </c>
      <c r="B46" s="135">
        <v>95</v>
      </c>
      <c r="C46" s="135">
        <f t="shared" si="0"/>
        <v>2090</v>
      </c>
      <c r="D46" s="135"/>
      <c r="E46" s="136">
        <v>45039</v>
      </c>
      <c r="F46" s="135" t="s">
        <v>63</v>
      </c>
      <c r="G46" s="147" t="s">
        <v>89</v>
      </c>
      <c r="H46" s="137"/>
      <c r="I46" s="138"/>
      <c r="J46" s="148"/>
    </row>
    <row r="47" spans="1:10" x14ac:dyDescent="0.25">
      <c r="A47" s="140">
        <v>22</v>
      </c>
      <c r="B47" s="141">
        <v>95</v>
      </c>
      <c r="C47" s="141">
        <f t="shared" si="0"/>
        <v>2090</v>
      </c>
      <c r="D47" s="141"/>
      <c r="E47" s="142">
        <v>45045</v>
      </c>
      <c r="F47" s="141" t="s">
        <v>63</v>
      </c>
      <c r="G47" s="149" t="s">
        <v>89</v>
      </c>
      <c r="H47" s="143"/>
      <c r="I47" s="144"/>
      <c r="J47" s="150"/>
    </row>
    <row r="48" spans="1:10" x14ac:dyDescent="0.25">
      <c r="A48" s="134">
        <v>15</v>
      </c>
      <c r="B48" s="135">
        <v>105</v>
      </c>
      <c r="C48" s="135">
        <f t="shared" si="0"/>
        <v>1575</v>
      </c>
      <c r="D48" s="135"/>
      <c r="E48" s="136">
        <v>45069</v>
      </c>
      <c r="F48" s="135" t="s">
        <v>63</v>
      </c>
      <c r="G48" s="147" t="s">
        <v>89</v>
      </c>
      <c r="H48" s="137"/>
      <c r="I48" s="138"/>
      <c r="J48" s="148"/>
    </row>
    <row r="49" spans="1:10" x14ac:dyDescent="0.25">
      <c r="A49" s="140">
        <v>20</v>
      </c>
      <c r="B49" s="141">
        <v>105</v>
      </c>
      <c r="C49" s="141">
        <f t="shared" si="0"/>
        <v>2100</v>
      </c>
      <c r="D49" s="141"/>
      <c r="E49" s="142">
        <v>45076</v>
      </c>
      <c r="F49" s="141" t="s">
        <v>63</v>
      </c>
      <c r="G49" s="149" t="s">
        <v>89</v>
      </c>
      <c r="H49" s="143"/>
      <c r="I49" s="144"/>
      <c r="J49" s="150"/>
    </row>
    <row r="50" spans="1:10" x14ac:dyDescent="0.25">
      <c r="A50" s="134">
        <v>25</v>
      </c>
      <c r="B50" s="135">
        <v>105</v>
      </c>
      <c r="C50" s="135">
        <f t="shared" si="0"/>
        <v>2625</v>
      </c>
      <c r="D50" s="135"/>
      <c r="E50" s="136">
        <v>45084</v>
      </c>
      <c r="F50" s="135" t="s">
        <v>63</v>
      </c>
      <c r="G50" s="147" t="s">
        <v>89</v>
      </c>
      <c r="H50" s="137"/>
      <c r="I50" s="138"/>
      <c r="J50" s="148"/>
    </row>
    <row r="51" spans="1:10" x14ac:dyDescent="0.25">
      <c r="A51" s="140">
        <v>6</v>
      </c>
      <c r="B51" s="141">
        <v>110</v>
      </c>
      <c r="C51" s="141">
        <f t="shared" si="0"/>
        <v>660</v>
      </c>
      <c r="D51" s="141"/>
      <c r="E51" s="142">
        <v>45092</v>
      </c>
      <c r="F51" s="141" t="s">
        <v>63</v>
      </c>
      <c r="G51" s="149" t="s">
        <v>89</v>
      </c>
      <c r="H51" s="143"/>
      <c r="I51" s="144"/>
      <c r="J51" s="150"/>
    </row>
    <row r="52" spans="1:10" x14ac:dyDescent="0.25">
      <c r="A52" s="134">
        <v>27</v>
      </c>
      <c r="B52" s="135">
        <v>110</v>
      </c>
      <c r="C52" s="135">
        <f t="shared" si="0"/>
        <v>2970</v>
      </c>
      <c r="D52" s="135"/>
      <c r="E52" s="136">
        <v>45239</v>
      </c>
      <c r="F52" s="135" t="s">
        <v>63</v>
      </c>
      <c r="G52" s="147" t="s">
        <v>97</v>
      </c>
      <c r="H52" s="137"/>
      <c r="I52" s="138"/>
      <c r="J52" s="148"/>
    </row>
    <row r="53" spans="1:10" x14ac:dyDescent="0.25">
      <c r="A53" s="140">
        <v>40</v>
      </c>
      <c r="B53" s="141">
        <v>110</v>
      </c>
      <c r="C53" s="141">
        <f t="shared" si="0"/>
        <v>4400</v>
      </c>
      <c r="D53" s="141"/>
      <c r="E53" s="142">
        <v>45257</v>
      </c>
      <c r="F53" s="141" t="s">
        <v>63</v>
      </c>
      <c r="G53" s="149" t="s">
        <v>97</v>
      </c>
      <c r="H53" s="143"/>
      <c r="I53" s="144"/>
      <c r="J53" s="150"/>
    </row>
    <row r="54" spans="1:10" x14ac:dyDescent="0.25">
      <c r="A54" s="134">
        <v>70</v>
      </c>
      <c r="B54" s="135">
        <v>110</v>
      </c>
      <c r="C54" s="135">
        <f t="shared" si="0"/>
        <v>7700</v>
      </c>
      <c r="D54" s="135"/>
      <c r="E54" s="136">
        <v>45258</v>
      </c>
      <c r="F54" s="135" t="s">
        <v>63</v>
      </c>
      <c r="G54" s="147" t="s">
        <v>97</v>
      </c>
      <c r="H54" s="137"/>
      <c r="I54" s="138"/>
      <c r="J54" s="148"/>
    </row>
    <row r="55" spans="1:10" x14ac:dyDescent="0.25">
      <c r="A55" s="140">
        <v>50</v>
      </c>
      <c r="B55" s="141">
        <v>110</v>
      </c>
      <c r="C55" s="141">
        <f t="shared" si="0"/>
        <v>5500</v>
      </c>
      <c r="D55" s="141"/>
      <c r="E55" s="142">
        <v>45259</v>
      </c>
      <c r="F55" s="141" t="s">
        <v>63</v>
      </c>
      <c r="G55" s="149" t="s">
        <v>97</v>
      </c>
      <c r="H55" s="143"/>
      <c r="I55" s="144"/>
      <c r="J55" s="150"/>
    </row>
    <row r="56" spans="1:10" x14ac:dyDescent="0.25">
      <c r="A56" s="134">
        <v>50</v>
      </c>
      <c r="B56" s="135">
        <v>110</v>
      </c>
      <c r="C56" s="135">
        <f t="shared" si="0"/>
        <v>5500</v>
      </c>
      <c r="D56" s="135"/>
      <c r="E56" s="136">
        <v>45260</v>
      </c>
      <c r="F56" s="135" t="s">
        <v>63</v>
      </c>
      <c r="G56" s="147" t="s">
        <v>97</v>
      </c>
      <c r="H56" s="137"/>
      <c r="I56" s="138"/>
      <c r="J56" s="148"/>
    </row>
    <row r="57" spans="1:10" x14ac:dyDescent="0.25">
      <c r="A57" s="140">
        <v>60</v>
      </c>
      <c r="B57" s="141">
        <v>110</v>
      </c>
      <c r="C57" s="141">
        <f t="shared" si="0"/>
        <v>6600</v>
      </c>
      <c r="D57" s="141"/>
      <c r="E57" s="142">
        <v>45646</v>
      </c>
      <c r="F57" s="141" t="s">
        <v>63</v>
      </c>
      <c r="G57" s="149" t="s">
        <v>97</v>
      </c>
      <c r="H57" s="143"/>
      <c r="I57" s="144"/>
      <c r="J57" s="150"/>
    </row>
    <row r="58" spans="1:10" x14ac:dyDescent="0.25">
      <c r="A58" s="134">
        <v>10</v>
      </c>
      <c r="B58" s="135">
        <v>110</v>
      </c>
      <c r="C58" s="135">
        <f t="shared" si="0"/>
        <v>1100</v>
      </c>
      <c r="D58" s="135"/>
      <c r="E58" s="136">
        <v>45647</v>
      </c>
      <c r="F58" s="135" t="s">
        <v>63</v>
      </c>
      <c r="G58" s="147" t="s">
        <v>97</v>
      </c>
      <c r="H58" s="137"/>
      <c r="I58" s="138"/>
      <c r="J58" s="148"/>
    </row>
    <row r="59" spans="1:10" x14ac:dyDescent="0.25">
      <c r="A59" s="257"/>
      <c r="B59" s="258"/>
      <c r="C59" s="258">
        <f t="shared" si="0"/>
        <v>0</v>
      </c>
      <c r="D59" s="258">
        <f>SUM(C7:C59)</f>
        <v>444270</v>
      </c>
      <c r="E59" s="308"/>
      <c r="F59" s="258"/>
      <c r="G59" s="309"/>
      <c r="H59" s="310">
        <v>444270</v>
      </c>
      <c r="I59" s="311"/>
      <c r="J59" s="312" t="s">
        <v>160</v>
      </c>
    </row>
    <row r="60" spans="1:10" x14ac:dyDescent="0.25">
      <c r="A60" s="134">
        <v>4</v>
      </c>
      <c r="B60" s="135">
        <v>330</v>
      </c>
      <c r="C60" s="135">
        <f t="shared" si="0"/>
        <v>1320</v>
      </c>
      <c r="D60" s="135"/>
      <c r="E60" s="136">
        <v>45296</v>
      </c>
      <c r="F60" s="135" t="s">
        <v>64</v>
      </c>
      <c r="G60" s="147" t="s">
        <v>182</v>
      </c>
      <c r="H60" s="137"/>
      <c r="I60" s="138"/>
      <c r="J60" s="148"/>
    </row>
    <row r="61" spans="1:10" x14ac:dyDescent="0.25">
      <c r="A61" s="140">
        <v>3</v>
      </c>
      <c r="B61" s="141">
        <v>130</v>
      </c>
      <c r="C61" s="141">
        <f t="shared" si="0"/>
        <v>390</v>
      </c>
      <c r="D61" s="141"/>
      <c r="E61" s="142">
        <v>45316</v>
      </c>
      <c r="F61" s="141" t="s">
        <v>63</v>
      </c>
      <c r="G61" s="149" t="s">
        <v>182</v>
      </c>
      <c r="H61" s="143"/>
      <c r="I61" s="144"/>
      <c r="J61" s="150"/>
    </row>
    <row r="62" spans="1:10" x14ac:dyDescent="0.25">
      <c r="A62" s="134">
        <v>68</v>
      </c>
      <c r="B62" s="135">
        <v>130</v>
      </c>
      <c r="C62" s="135">
        <f t="shared" si="0"/>
        <v>8840</v>
      </c>
      <c r="D62" s="135"/>
      <c r="E62" s="136">
        <v>45320</v>
      </c>
      <c r="F62" s="135" t="s">
        <v>63</v>
      </c>
      <c r="G62" s="147" t="s">
        <v>97</v>
      </c>
      <c r="H62" s="137"/>
      <c r="I62" s="138"/>
      <c r="J62" s="148"/>
    </row>
    <row r="63" spans="1:10" x14ac:dyDescent="0.25">
      <c r="A63" s="140">
        <v>10</v>
      </c>
      <c r="B63" s="141">
        <v>130</v>
      </c>
      <c r="C63" s="141">
        <f t="shared" si="0"/>
        <v>1300</v>
      </c>
      <c r="D63" s="141"/>
      <c r="E63" s="142">
        <v>45332</v>
      </c>
      <c r="F63" s="141" t="s">
        <v>63</v>
      </c>
      <c r="G63" s="149" t="s">
        <v>97</v>
      </c>
      <c r="H63" s="143"/>
      <c r="I63" s="144"/>
      <c r="J63" s="150"/>
    </row>
    <row r="64" spans="1:10" x14ac:dyDescent="0.25">
      <c r="A64" s="134">
        <v>10</v>
      </c>
      <c r="B64" s="135">
        <v>130</v>
      </c>
      <c r="C64" s="135">
        <f t="shared" si="0"/>
        <v>1300</v>
      </c>
      <c r="D64" s="135"/>
      <c r="E64" s="136">
        <v>45335</v>
      </c>
      <c r="F64" s="135" t="s">
        <v>63</v>
      </c>
      <c r="G64" s="147" t="s">
        <v>97</v>
      </c>
      <c r="H64" s="137"/>
      <c r="I64" s="138"/>
      <c r="J64" s="148"/>
    </row>
    <row r="65" spans="1:10" x14ac:dyDescent="0.25">
      <c r="A65" s="140">
        <v>10</v>
      </c>
      <c r="B65" s="141">
        <v>130</v>
      </c>
      <c r="C65" s="141">
        <f t="shared" si="0"/>
        <v>1300</v>
      </c>
      <c r="D65" s="141"/>
      <c r="E65" s="142">
        <v>45336</v>
      </c>
      <c r="F65" s="141" t="s">
        <v>63</v>
      </c>
      <c r="G65" s="149" t="s">
        <v>97</v>
      </c>
      <c r="H65" s="143"/>
      <c r="I65" s="144"/>
      <c r="J65" s="150"/>
    </row>
    <row r="66" spans="1:10" x14ac:dyDescent="0.25">
      <c r="A66" s="134">
        <v>16</v>
      </c>
      <c r="B66" s="135">
        <v>130</v>
      </c>
      <c r="C66" s="135">
        <f t="shared" si="0"/>
        <v>2080</v>
      </c>
      <c r="D66" s="135"/>
      <c r="E66" s="136">
        <v>45338</v>
      </c>
      <c r="F66" s="135" t="s">
        <v>63</v>
      </c>
      <c r="G66" s="147" t="s">
        <v>97</v>
      </c>
      <c r="H66" s="137"/>
      <c r="I66" s="138"/>
      <c r="J66" s="148"/>
    </row>
    <row r="67" spans="1:10" x14ac:dyDescent="0.25">
      <c r="A67" s="140"/>
      <c r="B67" s="141"/>
      <c r="C67" s="141">
        <f t="shared" si="0"/>
        <v>0</v>
      </c>
      <c r="D67" s="141"/>
      <c r="E67" s="142"/>
      <c r="F67" s="141"/>
      <c r="G67" s="149"/>
      <c r="H67" s="143"/>
      <c r="I67" s="144"/>
      <c r="J67" s="150"/>
    </row>
    <row r="68" spans="1:10" x14ac:dyDescent="0.25">
      <c r="A68" s="134"/>
      <c r="B68" s="135"/>
      <c r="C68" s="135">
        <f t="shared" si="0"/>
        <v>0</v>
      </c>
      <c r="D68" s="135"/>
      <c r="E68" s="136"/>
      <c r="F68" s="135"/>
      <c r="G68" s="147"/>
      <c r="H68" s="137"/>
      <c r="I68" s="138"/>
      <c r="J68" s="148"/>
    </row>
    <row r="69" spans="1:10" x14ac:dyDescent="0.25">
      <c r="A69" s="140"/>
      <c r="B69" s="141"/>
      <c r="C69" s="141">
        <f t="shared" si="0"/>
        <v>0</v>
      </c>
      <c r="D69" s="141"/>
      <c r="E69" s="142"/>
      <c r="F69" s="141"/>
      <c r="G69" s="149"/>
      <c r="H69" s="143"/>
      <c r="I69" s="144"/>
      <c r="J69" s="150"/>
    </row>
    <row r="70" spans="1:10" x14ac:dyDescent="0.25">
      <c r="A70" s="134"/>
      <c r="B70" s="135"/>
      <c r="C70" s="135">
        <f t="shared" si="0"/>
        <v>0</v>
      </c>
      <c r="D70" s="135"/>
      <c r="E70" s="136"/>
      <c r="F70" s="135"/>
      <c r="G70" s="147"/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9" activePane="bottomLeft" state="frozen"/>
      <selection pane="bottomLeft" activeCell="A68" sqref="A6:A68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7.42578125" style="60" customWidth="1"/>
    <col min="5" max="5" width="32.140625" style="60" bestFit="1" customWidth="1"/>
    <col min="6" max="6" width="22.5703125" style="60" customWidth="1"/>
    <col min="7" max="7" width="19.85546875" style="60" bestFit="1" customWidth="1"/>
    <col min="8" max="8" width="26.85546875" style="60" customWidth="1"/>
    <col min="9" max="9" width="20" style="61" customWidth="1"/>
    <col min="10" max="10" width="30.85546875" style="61" customWidth="1"/>
  </cols>
  <sheetData>
    <row r="1" spans="1:10" ht="32.25" customHeight="1" x14ac:dyDescent="0.25">
      <c r="A1" s="425" t="s">
        <v>8</v>
      </c>
      <c r="B1" s="426"/>
      <c r="E1" s="162" t="s">
        <v>110</v>
      </c>
      <c r="F1" s="170">
        <f>SUM(C5:C150)</f>
        <v>478350</v>
      </c>
      <c r="G1" s="415" t="s">
        <v>115</v>
      </c>
      <c r="H1" s="416"/>
      <c r="I1" s="416"/>
    </row>
    <row r="2" spans="1:10" ht="32.25" customHeight="1" x14ac:dyDescent="0.25">
      <c r="A2" s="427"/>
      <c r="B2" s="428"/>
      <c r="E2" s="163" t="s">
        <v>111</v>
      </c>
      <c r="F2" s="171">
        <f>SUM(H5:H149)</f>
        <v>474440</v>
      </c>
      <c r="G2" s="415"/>
      <c r="H2" s="416"/>
      <c r="I2" s="416"/>
    </row>
    <row r="3" spans="1:10" ht="32.25" customHeight="1" thickBot="1" x14ac:dyDescent="0.3">
      <c r="A3" s="429"/>
      <c r="B3" s="430"/>
      <c r="E3" s="164" t="s">
        <v>112</v>
      </c>
      <c r="F3" s="172">
        <f>F1-F2</f>
        <v>3910</v>
      </c>
      <c r="G3" s="417"/>
      <c r="H3" s="418"/>
      <c r="I3" s="418"/>
    </row>
    <row r="4" spans="1:10" s="184" customFormat="1" ht="51" customHeight="1" x14ac:dyDescent="0.35">
      <c r="A4" s="185" t="s">
        <v>1</v>
      </c>
      <c r="B4" s="186" t="s">
        <v>2</v>
      </c>
      <c r="C4" s="187" t="s">
        <v>3</v>
      </c>
      <c r="D4" s="187" t="s">
        <v>159</v>
      </c>
      <c r="E4" s="187" t="s">
        <v>16</v>
      </c>
      <c r="F4" s="187" t="s">
        <v>96</v>
      </c>
      <c r="G4" s="187" t="s">
        <v>26</v>
      </c>
      <c r="H4" s="188" t="s">
        <v>104</v>
      </c>
      <c r="I4" s="189" t="s">
        <v>105</v>
      </c>
      <c r="J4" s="190" t="s">
        <v>106</v>
      </c>
    </row>
    <row r="5" spans="1:10" s="193" customFormat="1" ht="32.25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73">
        <v>20</v>
      </c>
      <c r="B6" s="174">
        <v>250</v>
      </c>
      <c r="C6" s="174">
        <f>A6*B6</f>
        <v>5000</v>
      </c>
      <c r="D6" s="174"/>
      <c r="E6" s="175">
        <v>44780</v>
      </c>
      <c r="F6" s="135" t="s">
        <v>64</v>
      </c>
      <c r="G6" s="147" t="s">
        <v>36</v>
      </c>
      <c r="H6" s="137"/>
      <c r="I6" s="138"/>
      <c r="J6" s="148"/>
    </row>
    <row r="7" spans="1:10" x14ac:dyDescent="0.25">
      <c r="A7" s="176">
        <v>20</v>
      </c>
      <c r="B7" s="177">
        <v>95</v>
      </c>
      <c r="C7" s="177">
        <f>A7*B7</f>
        <v>1900</v>
      </c>
      <c r="D7" s="177"/>
      <c r="E7" s="178">
        <v>44780</v>
      </c>
      <c r="F7" s="141" t="s">
        <v>63</v>
      </c>
      <c r="G7" s="149" t="s">
        <v>36</v>
      </c>
      <c r="H7" s="143"/>
      <c r="I7" s="144"/>
      <c r="J7" s="150"/>
    </row>
    <row r="8" spans="1:10" x14ac:dyDescent="0.25">
      <c r="A8" s="173">
        <v>3</v>
      </c>
      <c r="B8" s="174">
        <v>250</v>
      </c>
      <c r="C8" s="174">
        <f t="shared" ref="C8:C71" si="0">A8*B8</f>
        <v>750</v>
      </c>
      <c r="D8" s="174"/>
      <c r="E8" s="175">
        <v>44793</v>
      </c>
      <c r="F8" s="135" t="s">
        <v>64</v>
      </c>
      <c r="G8" s="147" t="s">
        <v>36</v>
      </c>
      <c r="H8" s="137"/>
      <c r="I8" s="138"/>
      <c r="J8" s="148"/>
    </row>
    <row r="9" spans="1:10" x14ac:dyDescent="0.25">
      <c r="A9" s="176">
        <v>3</v>
      </c>
      <c r="B9" s="177">
        <v>95</v>
      </c>
      <c r="C9" s="177">
        <f t="shared" si="0"/>
        <v>285</v>
      </c>
      <c r="D9" s="177"/>
      <c r="E9" s="178">
        <v>44793</v>
      </c>
      <c r="F9" s="141" t="s">
        <v>63</v>
      </c>
      <c r="G9" s="149" t="s">
        <v>36</v>
      </c>
      <c r="H9" s="143"/>
      <c r="I9" s="144"/>
      <c r="J9" s="150"/>
    </row>
    <row r="10" spans="1:10" x14ac:dyDescent="0.25">
      <c r="A10" s="173">
        <v>25</v>
      </c>
      <c r="B10" s="174">
        <v>95</v>
      </c>
      <c r="C10" s="174">
        <f t="shared" si="0"/>
        <v>2375</v>
      </c>
      <c r="D10" s="174"/>
      <c r="E10" s="175">
        <v>44803</v>
      </c>
      <c r="F10" s="135" t="s">
        <v>63</v>
      </c>
      <c r="G10" s="147" t="s">
        <v>37</v>
      </c>
      <c r="H10" s="137"/>
      <c r="I10" s="138"/>
      <c r="J10" s="148"/>
    </row>
    <row r="11" spans="1:10" x14ac:dyDescent="0.25">
      <c r="A11" s="176">
        <v>250</v>
      </c>
      <c r="B11" s="177">
        <v>150</v>
      </c>
      <c r="C11" s="177">
        <f t="shared" si="0"/>
        <v>37500</v>
      </c>
      <c r="D11" s="177"/>
      <c r="E11" s="178">
        <v>44803</v>
      </c>
      <c r="F11" s="141" t="s">
        <v>37</v>
      </c>
      <c r="G11" s="149" t="s">
        <v>37</v>
      </c>
      <c r="H11" s="143"/>
      <c r="I11" s="144"/>
      <c r="J11" s="150"/>
    </row>
    <row r="12" spans="1:10" x14ac:dyDescent="0.25">
      <c r="A12" s="173">
        <v>61</v>
      </c>
      <c r="B12" s="174">
        <v>150</v>
      </c>
      <c r="C12" s="174">
        <f t="shared" si="0"/>
        <v>9150</v>
      </c>
      <c r="D12" s="174"/>
      <c r="E12" s="175">
        <v>44803</v>
      </c>
      <c r="F12" s="135" t="s">
        <v>23</v>
      </c>
      <c r="G12" s="147" t="s">
        <v>23</v>
      </c>
      <c r="H12" s="137"/>
      <c r="I12" s="138"/>
      <c r="J12" s="148"/>
    </row>
    <row r="13" spans="1:10" x14ac:dyDescent="0.25">
      <c r="A13" s="176">
        <v>25</v>
      </c>
      <c r="B13" s="177">
        <v>95</v>
      </c>
      <c r="C13" s="177">
        <f t="shared" si="0"/>
        <v>2375</v>
      </c>
      <c r="D13" s="177"/>
      <c r="E13" s="178">
        <v>44803</v>
      </c>
      <c r="F13" s="141" t="s">
        <v>63</v>
      </c>
      <c r="G13" s="149" t="s">
        <v>23</v>
      </c>
      <c r="H13" s="143"/>
      <c r="I13" s="144"/>
      <c r="J13" s="150"/>
    </row>
    <row r="14" spans="1:10" x14ac:dyDescent="0.25">
      <c r="A14" s="173">
        <v>260</v>
      </c>
      <c r="B14" s="174">
        <v>250</v>
      </c>
      <c r="C14" s="174">
        <f t="shared" si="0"/>
        <v>65000</v>
      </c>
      <c r="D14" s="174"/>
      <c r="E14" s="175">
        <v>44809</v>
      </c>
      <c r="F14" s="135" t="s">
        <v>64</v>
      </c>
      <c r="G14" s="147" t="s">
        <v>38</v>
      </c>
      <c r="H14" s="137"/>
      <c r="I14" s="138"/>
      <c r="J14" s="148"/>
    </row>
    <row r="15" spans="1:10" x14ac:dyDescent="0.25">
      <c r="A15" s="176">
        <v>135</v>
      </c>
      <c r="B15" s="177">
        <v>95</v>
      </c>
      <c r="C15" s="177">
        <f t="shared" si="0"/>
        <v>12825</v>
      </c>
      <c r="D15" s="177"/>
      <c r="E15" s="178">
        <v>44809</v>
      </c>
      <c r="F15" s="141" t="s">
        <v>63</v>
      </c>
      <c r="G15" s="149" t="s">
        <v>38</v>
      </c>
      <c r="H15" s="143"/>
      <c r="I15" s="144"/>
      <c r="J15" s="150"/>
    </row>
    <row r="16" spans="1:10" x14ac:dyDescent="0.25">
      <c r="A16" s="173">
        <v>30</v>
      </c>
      <c r="B16" s="174">
        <v>275</v>
      </c>
      <c r="C16" s="174">
        <f t="shared" si="0"/>
        <v>8250</v>
      </c>
      <c r="D16" s="174"/>
      <c r="E16" s="175">
        <v>44829</v>
      </c>
      <c r="F16" s="135" t="s">
        <v>62</v>
      </c>
      <c r="G16" s="147" t="s">
        <v>39</v>
      </c>
      <c r="H16" s="137"/>
      <c r="I16" s="138"/>
      <c r="J16" s="148"/>
    </row>
    <row r="17" spans="1:10" x14ac:dyDescent="0.25">
      <c r="A17" s="176">
        <v>22</v>
      </c>
      <c r="B17" s="177">
        <v>95</v>
      </c>
      <c r="C17" s="177">
        <f t="shared" si="0"/>
        <v>2090</v>
      </c>
      <c r="D17" s="177"/>
      <c r="E17" s="178">
        <v>44829</v>
      </c>
      <c r="F17" s="141" t="s">
        <v>63</v>
      </c>
      <c r="G17" s="149" t="s">
        <v>39</v>
      </c>
      <c r="H17" s="143"/>
      <c r="I17" s="144"/>
      <c r="J17" s="150"/>
    </row>
    <row r="18" spans="1:10" x14ac:dyDescent="0.25">
      <c r="A18" s="173">
        <v>54</v>
      </c>
      <c r="B18" s="174">
        <v>275</v>
      </c>
      <c r="C18" s="174">
        <f t="shared" si="0"/>
        <v>14850</v>
      </c>
      <c r="D18" s="174"/>
      <c r="E18" s="175">
        <v>44835</v>
      </c>
      <c r="F18" s="135" t="s">
        <v>62</v>
      </c>
      <c r="G18" s="147" t="s">
        <v>40</v>
      </c>
      <c r="H18" s="137"/>
      <c r="I18" s="138"/>
      <c r="J18" s="148"/>
    </row>
    <row r="19" spans="1:10" x14ac:dyDescent="0.25">
      <c r="A19" s="176">
        <v>30</v>
      </c>
      <c r="B19" s="177">
        <v>95</v>
      </c>
      <c r="C19" s="177">
        <f t="shared" si="0"/>
        <v>2850</v>
      </c>
      <c r="D19" s="177"/>
      <c r="E19" s="178">
        <v>44835</v>
      </c>
      <c r="F19" s="141" t="s">
        <v>63</v>
      </c>
      <c r="G19" s="149" t="s">
        <v>40</v>
      </c>
      <c r="H19" s="143"/>
      <c r="I19" s="144"/>
      <c r="J19" s="150"/>
    </row>
    <row r="20" spans="1:10" x14ac:dyDescent="0.25">
      <c r="A20" s="173">
        <v>1050</v>
      </c>
      <c r="B20" s="174">
        <v>20</v>
      </c>
      <c r="C20" s="174">
        <f t="shared" si="0"/>
        <v>21000</v>
      </c>
      <c r="D20" s="174"/>
      <c r="E20" s="175"/>
      <c r="F20" s="135" t="s">
        <v>41</v>
      </c>
      <c r="G20" s="147" t="s">
        <v>41</v>
      </c>
      <c r="H20" s="137"/>
      <c r="I20" s="138"/>
      <c r="J20" s="148"/>
    </row>
    <row r="21" spans="1:10" x14ac:dyDescent="0.25">
      <c r="A21" s="176">
        <v>1</v>
      </c>
      <c r="B21" s="177">
        <v>600</v>
      </c>
      <c r="C21" s="177">
        <f t="shared" si="0"/>
        <v>600</v>
      </c>
      <c r="D21" s="177"/>
      <c r="E21" s="178"/>
      <c r="F21" s="141" t="s">
        <v>24</v>
      </c>
      <c r="G21" s="149" t="s">
        <v>24</v>
      </c>
      <c r="H21" s="143"/>
      <c r="I21" s="144"/>
      <c r="J21" s="150"/>
    </row>
    <row r="22" spans="1:10" x14ac:dyDescent="0.25">
      <c r="A22" s="173">
        <v>44</v>
      </c>
      <c r="B22" s="174">
        <v>275</v>
      </c>
      <c r="C22" s="174">
        <f t="shared" si="0"/>
        <v>12100</v>
      </c>
      <c r="D22" s="174"/>
      <c r="E22" s="175">
        <v>44846</v>
      </c>
      <c r="F22" s="135" t="s">
        <v>62</v>
      </c>
      <c r="G22" s="147" t="s">
        <v>58</v>
      </c>
      <c r="H22" s="137"/>
      <c r="I22" s="138"/>
      <c r="J22" s="148"/>
    </row>
    <row r="23" spans="1:10" x14ac:dyDescent="0.25">
      <c r="A23" s="176">
        <v>20</v>
      </c>
      <c r="B23" s="177">
        <v>95</v>
      </c>
      <c r="C23" s="177">
        <f t="shared" si="0"/>
        <v>1900</v>
      </c>
      <c r="D23" s="177"/>
      <c r="E23" s="178">
        <v>44846</v>
      </c>
      <c r="F23" s="141" t="s">
        <v>63</v>
      </c>
      <c r="G23" s="149" t="s">
        <v>58</v>
      </c>
      <c r="H23" s="143"/>
      <c r="I23" s="144"/>
      <c r="J23" s="150"/>
    </row>
    <row r="24" spans="1:10" x14ac:dyDescent="0.25">
      <c r="A24" s="173">
        <v>50</v>
      </c>
      <c r="B24" s="174">
        <v>275</v>
      </c>
      <c r="C24" s="174">
        <f t="shared" si="0"/>
        <v>13750</v>
      </c>
      <c r="D24" s="174"/>
      <c r="E24" s="175"/>
      <c r="F24" s="135" t="s">
        <v>62</v>
      </c>
      <c r="G24" s="147" t="s">
        <v>59</v>
      </c>
      <c r="H24" s="137"/>
      <c r="I24" s="138"/>
      <c r="J24" s="148"/>
    </row>
    <row r="25" spans="1:10" x14ac:dyDescent="0.25">
      <c r="A25" s="176">
        <v>30</v>
      </c>
      <c r="B25" s="177">
        <v>95</v>
      </c>
      <c r="C25" s="177">
        <f t="shared" si="0"/>
        <v>2850</v>
      </c>
      <c r="D25" s="177"/>
      <c r="E25" s="178"/>
      <c r="F25" s="141" t="s">
        <v>63</v>
      </c>
      <c r="G25" s="149" t="s">
        <v>59</v>
      </c>
      <c r="H25" s="143"/>
      <c r="I25" s="144"/>
      <c r="J25" s="150"/>
    </row>
    <row r="26" spans="1:10" x14ac:dyDescent="0.25">
      <c r="A26" s="173">
        <v>30</v>
      </c>
      <c r="B26" s="174">
        <v>275</v>
      </c>
      <c r="C26" s="174">
        <f t="shared" si="0"/>
        <v>8250</v>
      </c>
      <c r="D26" s="174"/>
      <c r="E26" s="175">
        <v>44860</v>
      </c>
      <c r="F26" s="135" t="s">
        <v>62</v>
      </c>
      <c r="G26" s="147" t="s">
        <v>60</v>
      </c>
      <c r="H26" s="137"/>
      <c r="I26" s="138"/>
      <c r="J26" s="148"/>
    </row>
    <row r="27" spans="1:10" x14ac:dyDescent="0.25">
      <c r="A27" s="176">
        <v>20</v>
      </c>
      <c r="B27" s="177">
        <v>95</v>
      </c>
      <c r="C27" s="177">
        <f t="shared" si="0"/>
        <v>1900</v>
      </c>
      <c r="D27" s="177"/>
      <c r="E27" s="178">
        <v>44860</v>
      </c>
      <c r="F27" s="141" t="s">
        <v>63</v>
      </c>
      <c r="G27" s="149" t="s">
        <v>60</v>
      </c>
      <c r="H27" s="143"/>
      <c r="I27" s="144"/>
      <c r="J27" s="150"/>
    </row>
    <row r="28" spans="1:10" x14ac:dyDescent="0.25">
      <c r="A28" s="173">
        <v>50</v>
      </c>
      <c r="B28" s="174">
        <v>275</v>
      </c>
      <c r="C28" s="174">
        <f t="shared" si="0"/>
        <v>13750</v>
      </c>
      <c r="D28" s="174"/>
      <c r="E28" s="175"/>
      <c r="F28" s="135" t="s">
        <v>62</v>
      </c>
      <c r="G28" s="147" t="s">
        <v>29</v>
      </c>
      <c r="H28" s="137"/>
      <c r="I28" s="138"/>
      <c r="J28" s="148"/>
    </row>
    <row r="29" spans="1:10" x14ac:dyDescent="0.25">
      <c r="A29" s="176">
        <v>30</v>
      </c>
      <c r="B29" s="177">
        <v>95</v>
      </c>
      <c r="C29" s="177">
        <f t="shared" si="0"/>
        <v>2850</v>
      </c>
      <c r="D29" s="177"/>
      <c r="E29" s="178"/>
      <c r="F29" s="141" t="s">
        <v>63</v>
      </c>
      <c r="G29" s="149" t="s">
        <v>29</v>
      </c>
      <c r="H29" s="143"/>
      <c r="I29" s="144"/>
      <c r="J29" s="150"/>
    </row>
    <row r="30" spans="1:10" x14ac:dyDescent="0.25">
      <c r="A30" s="173">
        <v>30</v>
      </c>
      <c r="B30" s="174">
        <v>275</v>
      </c>
      <c r="C30" s="174">
        <f t="shared" si="0"/>
        <v>8250</v>
      </c>
      <c r="D30" s="174"/>
      <c r="E30" s="175">
        <v>44878</v>
      </c>
      <c r="F30" s="135" t="s">
        <v>62</v>
      </c>
      <c r="G30" s="147" t="s">
        <v>30</v>
      </c>
      <c r="H30" s="137"/>
      <c r="I30" s="138"/>
      <c r="J30" s="148"/>
    </row>
    <row r="31" spans="1:10" x14ac:dyDescent="0.25">
      <c r="A31" s="176">
        <v>16</v>
      </c>
      <c r="B31" s="177">
        <v>95</v>
      </c>
      <c r="C31" s="177">
        <f t="shared" si="0"/>
        <v>1520</v>
      </c>
      <c r="D31" s="177"/>
      <c r="E31" s="178">
        <v>44878</v>
      </c>
      <c r="F31" s="141" t="s">
        <v>63</v>
      </c>
      <c r="G31" s="149" t="s">
        <v>30</v>
      </c>
      <c r="H31" s="143"/>
      <c r="I31" s="144"/>
      <c r="J31" s="150"/>
    </row>
    <row r="32" spans="1:10" x14ac:dyDescent="0.25">
      <c r="A32" s="173">
        <v>50</v>
      </c>
      <c r="B32" s="174">
        <v>275</v>
      </c>
      <c r="C32" s="174">
        <f t="shared" si="0"/>
        <v>13750</v>
      </c>
      <c r="D32" s="174"/>
      <c r="E32" s="175">
        <v>44891</v>
      </c>
      <c r="F32" s="135" t="s">
        <v>62</v>
      </c>
      <c r="G32" s="147" t="s">
        <v>31</v>
      </c>
      <c r="H32" s="137"/>
      <c r="I32" s="138"/>
      <c r="J32" s="148"/>
    </row>
    <row r="33" spans="1:10" x14ac:dyDescent="0.25">
      <c r="A33" s="176">
        <v>30</v>
      </c>
      <c r="B33" s="177">
        <v>95</v>
      </c>
      <c r="C33" s="177">
        <f t="shared" si="0"/>
        <v>2850</v>
      </c>
      <c r="D33" s="177"/>
      <c r="E33" s="178">
        <v>44891</v>
      </c>
      <c r="F33" s="141" t="s">
        <v>63</v>
      </c>
      <c r="G33" s="149" t="s">
        <v>31</v>
      </c>
      <c r="H33" s="143"/>
      <c r="I33" s="144"/>
      <c r="J33" s="150"/>
    </row>
    <row r="34" spans="1:10" x14ac:dyDescent="0.25">
      <c r="A34" s="173">
        <v>27</v>
      </c>
      <c r="B34" s="174">
        <v>275</v>
      </c>
      <c r="C34" s="174">
        <f t="shared" si="0"/>
        <v>7425</v>
      </c>
      <c r="D34" s="174"/>
      <c r="E34" s="175">
        <v>44902</v>
      </c>
      <c r="F34" s="135" t="s">
        <v>62</v>
      </c>
      <c r="G34" s="147" t="s">
        <v>70</v>
      </c>
      <c r="H34" s="137"/>
      <c r="I34" s="138"/>
      <c r="J34" s="148"/>
    </row>
    <row r="35" spans="1:10" x14ac:dyDescent="0.25">
      <c r="A35" s="176">
        <v>15</v>
      </c>
      <c r="B35" s="177">
        <v>95</v>
      </c>
      <c r="C35" s="177">
        <f t="shared" si="0"/>
        <v>1425</v>
      </c>
      <c r="D35" s="177"/>
      <c r="E35" s="178">
        <v>44902</v>
      </c>
      <c r="F35" s="141" t="s">
        <v>63</v>
      </c>
      <c r="G35" s="149" t="s">
        <v>70</v>
      </c>
      <c r="H35" s="143"/>
      <c r="I35" s="144"/>
      <c r="J35" s="150"/>
    </row>
    <row r="36" spans="1:10" x14ac:dyDescent="0.25">
      <c r="A36" s="173">
        <v>48</v>
      </c>
      <c r="B36" s="174">
        <v>275</v>
      </c>
      <c r="C36" s="174">
        <f t="shared" si="0"/>
        <v>13200</v>
      </c>
      <c r="D36" s="174"/>
      <c r="E36" s="175">
        <v>44912</v>
      </c>
      <c r="F36" s="135" t="s">
        <v>62</v>
      </c>
      <c r="G36" s="147" t="s">
        <v>35</v>
      </c>
      <c r="H36" s="137"/>
      <c r="I36" s="138"/>
      <c r="J36" s="148"/>
    </row>
    <row r="37" spans="1:10" x14ac:dyDescent="0.25">
      <c r="A37" s="176">
        <v>25</v>
      </c>
      <c r="B37" s="177">
        <v>95</v>
      </c>
      <c r="C37" s="177">
        <f t="shared" si="0"/>
        <v>2375</v>
      </c>
      <c r="D37" s="177"/>
      <c r="E37" s="178">
        <v>44912</v>
      </c>
      <c r="F37" s="141" t="s">
        <v>63</v>
      </c>
      <c r="G37" s="149" t="s">
        <v>71</v>
      </c>
      <c r="H37" s="143"/>
      <c r="I37" s="144"/>
      <c r="J37" s="150"/>
    </row>
    <row r="38" spans="1:10" x14ac:dyDescent="0.25">
      <c r="A38" s="173">
        <v>30</v>
      </c>
      <c r="B38" s="174">
        <v>275</v>
      </c>
      <c r="C38" s="174">
        <f t="shared" si="0"/>
        <v>8250</v>
      </c>
      <c r="D38" s="174"/>
      <c r="E38" s="175">
        <v>44926</v>
      </c>
      <c r="F38" s="135" t="s">
        <v>62</v>
      </c>
      <c r="G38" s="147" t="s">
        <v>34</v>
      </c>
      <c r="H38" s="137"/>
      <c r="I38" s="138"/>
      <c r="J38" s="148"/>
    </row>
    <row r="39" spans="1:10" x14ac:dyDescent="0.25">
      <c r="A39" s="176">
        <v>17</v>
      </c>
      <c r="B39" s="177">
        <v>95</v>
      </c>
      <c r="C39" s="177">
        <f t="shared" si="0"/>
        <v>1615</v>
      </c>
      <c r="D39" s="177"/>
      <c r="E39" s="178">
        <v>44926</v>
      </c>
      <c r="F39" s="141" t="s">
        <v>63</v>
      </c>
      <c r="G39" s="149" t="s">
        <v>34</v>
      </c>
      <c r="H39" s="143"/>
      <c r="I39" s="144"/>
      <c r="J39" s="150"/>
    </row>
    <row r="40" spans="1:10" x14ac:dyDescent="0.25">
      <c r="A40" s="134">
        <v>48</v>
      </c>
      <c r="B40" s="135">
        <v>275</v>
      </c>
      <c r="C40" s="135">
        <f t="shared" si="0"/>
        <v>13200</v>
      </c>
      <c r="D40" s="135"/>
      <c r="E40" s="136">
        <v>44934</v>
      </c>
      <c r="F40" s="135" t="s">
        <v>62</v>
      </c>
      <c r="G40" s="147" t="s">
        <v>33</v>
      </c>
      <c r="H40" s="137"/>
      <c r="I40" s="138"/>
      <c r="J40" s="148"/>
    </row>
    <row r="41" spans="1:10" x14ac:dyDescent="0.25">
      <c r="A41" s="140">
        <v>25</v>
      </c>
      <c r="B41" s="141">
        <v>95</v>
      </c>
      <c r="C41" s="141">
        <f t="shared" si="0"/>
        <v>2375</v>
      </c>
      <c r="D41" s="141"/>
      <c r="E41" s="142">
        <v>44934</v>
      </c>
      <c r="F41" s="141" t="s">
        <v>63</v>
      </c>
      <c r="G41" s="149" t="s">
        <v>33</v>
      </c>
      <c r="H41" s="143"/>
      <c r="I41" s="144"/>
      <c r="J41" s="150"/>
    </row>
    <row r="42" spans="1:10" x14ac:dyDescent="0.25">
      <c r="A42" s="134">
        <v>30</v>
      </c>
      <c r="B42" s="135">
        <v>275</v>
      </c>
      <c r="C42" s="135">
        <f t="shared" si="0"/>
        <v>8250</v>
      </c>
      <c r="D42" s="135"/>
      <c r="E42" s="136">
        <v>44948</v>
      </c>
      <c r="F42" s="135" t="s">
        <v>62</v>
      </c>
      <c r="G42" s="147" t="s">
        <v>78</v>
      </c>
      <c r="H42" s="137"/>
      <c r="I42" s="138"/>
      <c r="J42" s="148"/>
    </row>
    <row r="43" spans="1:10" x14ac:dyDescent="0.25">
      <c r="A43" s="140">
        <v>20</v>
      </c>
      <c r="B43" s="141">
        <v>95</v>
      </c>
      <c r="C43" s="141">
        <f t="shared" si="0"/>
        <v>1900</v>
      </c>
      <c r="D43" s="141"/>
      <c r="E43" s="142">
        <v>44948</v>
      </c>
      <c r="F43" s="141" t="s">
        <v>63</v>
      </c>
      <c r="G43" s="149" t="s">
        <v>78</v>
      </c>
      <c r="H43" s="143"/>
      <c r="I43" s="144"/>
      <c r="J43" s="150"/>
    </row>
    <row r="44" spans="1:10" x14ac:dyDescent="0.25">
      <c r="A44" s="134">
        <v>55</v>
      </c>
      <c r="B44" s="135">
        <v>275</v>
      </c>
      <c r="C44" s="135">
        <f t="shared" si="0"/>
        <v>15125</v>
      </c>
      <c r="D44" s="135"/>
      <c r="E44" s="136">
        <v>44955</v>
      </c>
      <c r="F44" s="135" t="s">
        <v>62</v>
      </c>
      <c r="G44" s="147" t="s">
        <v>79</v>
      </c>
      <c r="H44" s="137"/>
      <c r="I44" s="138"/>
      <c r="J44" s="148"/>
    </row>
    <row r="45" spans="1:10" x14ac:dyDescent="0.25">
      <c r="A45" s="140">
        <v>28</v>
      </c>
      <c r="B45" s="141">
        <v>95</v>
      </c>
      <c r="C45" s="141">
        <f t="shared" si="0"/>
        <v>2660</v>
      </c>
      <c r="D45" s="141"/>
      <c r="E45" s="142">
        <v>44955</v>
      </c>
      <c r="F45" s="141" t="s">
        <v>63</v>
      </c>
      <c r="G45" s="149" t="s">
        <v>79</v>
      </c>
      <c r="H45" s="143"/>
      <c r="I45" s="144"/>
      <c r="J45" s="150"/>
    </row>
    <row r="46" spans="1:10" x14ac:dyDescent="0.25">
      <c r="A46" s="134">
        <v>30</v>
      </c>
      <c r="B46" s="135">
        <v>275</v>
      </c>
      <c r="C46" s="135">
        <f t="shared" si="0"/>
        <v>8250</v>
      </c>
      <c r="D46" s="135"/>
      <c r="E46" s="136">
        <v>44961</v>
      </c>
      <c r="F46" s="135" t="s">
        <v>62</v>
      </c>
      <c r="G46" s="147" t="s">
        <v>80</v>
      </c>
      <c r="H46" s="137"/>
      <c r="I46" s="138"/>
      <c r="J46" s="148"/>
    </row>
    <row r="47" spans="1:10" x14ac:dyDescent="0.25">
      <c r="A47" s="140">
        <v>20</v>
      </c>
      <c r="B47" s="141">
        <v>95</v>
      </c>
      <c r="C47" s="141">
        <f t="shared" si="0"/>
        <v>1900</v>
      </c>
      <c r="D47" s="141"/>
      <c r="E47" s="142">
        <v>44961</v>
      </c>
      <c r="F47" s="141" t="s">
        <v>63</v>
      </c>
      <c r="G47" s="149" t="s">
        <v>80</v>
      </c>
      <c r="H47" s="143"/>
      <c r="I47" s="144"/>
      <c r="J47" s="150"/>
    </row>
    <row r="48" spans="1:10" x14ac:dyDescent="0.25">
      <c r="A48" s="134">
        <v>55</v>
      </c>
      <c r="B48" s="135">
        <v>275</v>
      </c>
      <c r="C48" s="135">
        <f t="shared" si="0"/>
        <v>15125</v>
      </c>
      <c r="D48" s="135"/>
      <c r="E48" s="136">
        <v>44966</v>
      </c>
      <c r="F48" s="135" t="s">
        <v>62</v>
      </c>
      <c r="G48" s="147" t="s">
        <v>81</v>
      </c>
      <c r="H48" s="137"/>
      <c r="I48" s="138"/>
      <c r="J48" s="148"/>
    </row>
    <row r="49" spans="1:10" x14ac:dyDescent="0.25">
      <c r="A49" s="140">
        <v>28</v>
      </c>
      <c r="B49" s="141">
        <v>95</v>
      </c>
      <c r="C49" s="141">
        <f t="shared" si="0"/>
        <v>2660</v>
      </c>
      <c r="D49" s="141"/>
      <c r="E49" s="142">
        <v>44966</v>
      </c>
      <c r="F49" s="141" t="s">
        <v>63</v>
      </c>
      <c r="G49" s="149" t="s">
        <v>81</v>
      </c>
      <c r="H49" s="143"/>
      <c r="I49" s="144"/>
      <c r="J49" s="150"/>
    </row>
    <row r="50" spans="1:10" x14ac:dyDescent="0.25">
      <c r="A50" s="134">
        <v>35</v>
      </c>
      <c r="B50" s="135">
        <v>275</v>
      </c>
      <c r="C50" s="135">
        <f t="shared" si="0"/>
        <v>9625</v>
      </c>
      <c r="D50" s="135"/>
      <c r="E50" s="136">
        <v>44973</v>
      </c>
      <c r="F50" s="135" t="s">
        <v>62</v>
      </c>
      <c r="G50" s="147" t="s">
        <v>82</v>
      </c>
      <c r="H50" s="137"/>
      <c r="I50" s="138"/>
      <c r="J50" s="148"/>
    </row>
    <row r="51" spans="1:10" x14ac:dyDescent="0.25">
      <c r="A51" s="140">
        <v>20</v>
      </c>
      <c r="B51" s="141">
        <v>95</v>
      </c>
      <c r="C51" s="141">
        <f t="shared" si="0"/>
        <v>1900</v>
      </c>
      <c r="D51" s="141"/>
      <c r="E51" s="142">
        <v>44973</v>
      </c>
      <c r="F51" s="141" t="s">
        <v>63</v>
      </c>
      <c r="G51" s="149" t="s">
        <v>82</v>
      </c>
      <c r="H51" s="143"/>
      <c r="I51" s="144"/>
      <c r="J51" s="150"/>
    </row>
    <row r="52" spans="1:10" x14ac:dyDescent="0.25">
      <c r="A52" s="134">
        <v>55</v>
      </c>
      <c r="B52" s="135">
        <v>275</v>
      </c>
      <c r="C52" s="135">
        <f t="shared" si="0"/>
        <v>15125</v>
      </c>
      <c r="D52" s="135"/>
      <c r="E52" s="136">
        <v>44979</v>
      </c>
      <c r="F52" s="135" t="s">
        <v>62</v>
      </c>
      <c r="G52" s="147" t="s">
        <v>44</v>
      </c>
      <c r="H52" s="137"/>
      <c r="I52" s="138"/>
      <c r="J52" s="148"/>
    </row>
    <row r="53" spans="1:10" x14ac:dyDescent="0.25">
      <c r="A53" s="140">
        <v>25</v>
      </c>
      <c r="B53" s="141">
        <v>95</v>
      </c>
      <c r="C53" s="141">
        <f t="shared" si="0"/>
        <v>2375</v>
      </c>
      <c r="D53" s="141"/>
      <c r="E53" s="142">
        <v>44979</v>
      </c>
      <c r="F53" s="141" t="s">
        <v>63</v>
      </c>
      <c r="G53" s="149" t="s">
        <v>44</v>
      </c>
      <c r="H53" s="143"/>
      <c r="I53" s="144"/>
      <c r="J53" s="150"/>
    </row>
    <row r="54" spans="1:10" x14ac:dyDescent="0.25">
      <c r="A54" s="134">
        <v>35</v>
      </c>
      <c r="B54" s="135">
        <v>280</v>
      </c>
      <c r="C54" s="135">
        <f t="shared" si="0"/>
        <v>9800</v>
      </c>
      <c r="D54" s="135"/>
      <c r="E54" s="136">
        <v>44986</v>
      </c>
      <c r="F54" s="135" t="s">
        <v>64</v>
      </c>
      <c r="G54" s="147" t="s">
        <v>45</v>
      </c>
      <c r="H54" s="137"/>
      <c r="I54" s="138"/>
      <c r="J54" s="148"/>
    </row>
    <row r="55" spans="1:10" x14ac:dyDescent="0.25">
      <c r="A55" s="140">
        <v>20</v>
      </c>
      <c r="B55" s="141">
        <v>95</v>
      </c>
      <c r="C55" s="141">
        <f t="shared" si="0"/>
        <v>1900</v>
      </c>
      <c r="D55" s="141"/>
      <c r="E55" s="142">
        <v>44986</v>
      </c>
      <c r="F55" s="141" t="s">
        <v>63</v>
      </c>
      <c r="G55" s="149" t="s">
        <v>45</v>
      </c>
      <c r="H55" s="143"/>
      <c r="I55" s="144"/>
      <c r="J55" s="150"/>
    </row>
    <row r="56" spans="1:10" x14ac:dyDescent="0.25">
      <c r="A56" s="134">
        <v>53</v>
      </c>
      <c r="B56" s="135">
        <v>280</v>
      </c>
      <c r="C56" s="135">
        <f t="shared" si="0"/>
        <v>14840</v>
      </c>
      <c r="D56" s="135"/>
      <c r="E56" s="136">
        <v>44991</v>
      </c>
      <c r="F56" s="135" t="s">
        <v>64</v>
      </c>
      <c r="G56" s="147" t="s">
        <v>46</v>
      </c>
      <c r="H56" s="137"/>
      <c r="I56" s="138"/>
      <c r="J56" s="148"/>
    </row>
    <row r="57" spans="1:10" x14ac:dyDescent="0.25">
      <c r="A57" s="140">
        <v>28</v>
      </c>
      <c r="B57" s="141">
        <v>95</v>
      </c>
      <c r="C57" s="141">
        <f t="shared" si="0"/>
        <v>2660</v>
      </c>
      <c r="D57" s="141"/>
      <c r="E57" s="142">
        <v>44991</v>
      </c>
      <c r="F57" s="141" t="s">
        <v>63</v>
      </c>
      <c r="G57" s="149" t="s">
        <v>46</v>
      </c>
      <c r="H57" s="143"/>
      <c r="I57" s="144"/>
      <c r="J57" s="150"/>
    </row>
    <row r="58" spans="1:10" x14ac:dyDescent="0.25">
      <c r="A58" s="134">
        <v>35</v>
      </c>
      <c r="B58" s="135">
        <v>280</v>
      </c>
      <c r="C58" s="135">
        <f t="shared" si="0"/>
        <v>9800</v>
      </c>
      <c r="D58" s="135"/>
      <c r="E58" s="136">
        <v>44997</v>
      </c>
      <c r="F58" s="135" t="s">
        <v>64</v>
      </c>
      <c r="G58" s="147" t="s">
        <v>47</v>
      </c>
      <c r="H58" s="137"/>
      <c r="I58" s="138"/>
      <c r="J58" s="148"/>
    </row>
    <row r="59" spans="1:10" x14ac:dyDescent="0.25">
      <c r="A59" s="140">
        <v>18</v>
      </c>
      <c r="B59" s="141">
        <v>95</v>
      </c>
      <c r="C59" s="141">
        <f t="shared" si="0"/>
        <v>1710</v>
      </c>
      <c r="D59" s="141"/>
      <c r="E59" s="142">
        <v>44997</v>
      </c>
      <c r="F59" s="141" t="s">
        <v>63</v>
      </c>
      <c r="G59" s="149" t="s">
        <v>47</v>
      </c>
      <c r="H59" s="143"/>
      <c r="I59" s="144"/>
      <c r="J59" s="150"/>
    </row>
    <row r="60" spans="1:10" x14ac:dyDescent="0.25">
      <c r="A60" s="134">
        <v>53</v>
      </c>
      <c r="B60" s="135">
        <v>275</v>
      </c>
      <c r="C60" s="135">
        <f t="shared" si="0"/>
        <v>14575</v>
      </c>
      <c r="D60" s="135"/>
      <c r="E60" s="136">
        <v>45005</v>
      </c>
      <c r="F60" s="135" t="s">
        <v>75</v>
      </c>
      <c r="G60" s="147" t="s">
        <v>56</v>
      </c>
      <c r="H60" s="137"/>
      <c r="I60" s="138"/>
      <c r="J60" s="148"/>
    </row>
    <row r="61" spans="1:10" x14ac:dyDescent="0.25">
      <c r="A61" s="140">
        <v>30</v>
      </c>
      <c r="B61" s="141">
        <v>95</v>
      </c>
      <c r="C61" s="141">
        <f t="shared" si="0"/>
        <v>2850</v>
      </c>
      <c r="D61" s="141"/>
      <c r="E61" s="142">
        <v>45005</v>
      </c>
      <c r="F61" s="141" t="s">
        <v>63</v>
      </c>
      <c r="G61" s="149" t="s">
        <v>56</v>
      </c>
      <c r="H61" s="143"/>
      <c r="I61" s="144"/>
      <c r="J61" s="150"/>
    </row>
    <row r="62" spans="1:10" x14ac:dyDescent="0.25">
      <c r="A62" s="134">
        <v>25</v>
      </c>
      <c r="B62" s="135">
        <v>105</v>
      </c>
      <c r="C62" s="135">
        <f t="shared" si="0"/>
        <v>2625</v>
      </c>
      <c r="D62" s="135"/>
      <c r="E62" s="136">
        <v>45130</v>
      </c>
      <c r="F62" s="135" t="s">
        <v>63</v>
      </c>
      <c r="G62" s="147" t="s">
        <v>42</v>
      </c>
      <c r="H62" s="137"/>
      <c r="I62" s="138"/>
      <c r="J62" s="148"/>
    </row>
    <row r="63" spans="1:10" x14ac:dyDescent="0.25">
      <c r="A63" s="140">
        <v>15</v>
      </c>
      <c r="B63" s="141">
        <v>105</v>
      </c>
      <c r="C63" s="141">
        <f t="shared" si="0"/>
        <v>1575</v>
      </c>
      <c r="D63" s="141"/>
      <c r="E63" s="142">
        <v>45138</v>
      </c>
      <c r="F63" s="141" t="s">
        <v>63</v>
      </c>
      <c r="G63" s="149" t="s">
        <v>42</v>
      </c>
      <c r="H63" s="143"/>
      <c r="I63" s="144"/>
      <c r="J63" s="150"/>
    </row>
    <row r="64" spans="1:10" x14ac:dyDescent="0.25">
      <c r="A64" s="134">
        <v>30</v>
      </c>
      <c r="B64" s="135">
        <v>105</v>
      </c>
      <c r="C64" s="135">
        <f t="shared" si="0"/>
        <v>3150</v>
      </c>
      <c r="D64" s="135"/>
      <c r="E64" s="136">
        <v>45143</v>
      </c>
      <c r="F64" s="135" t="s">
        <v>63</v>
      </c>
      <c r="G64" s="147" t="s">
        <v>42</v>
      </c>
      <c r="H64" s="137"/>
      <c r="I64" s="138"/>
      <c r="J64" s="148"/>
    </row>
    <row r="65" spans="1:10" x14ac:dyDescent="0.25">
      <c r="A65" s="140">
        <v>20</v>
      </c>
      <c r="B65" s="141">
        <v>105</v>
      </c>
      <c r="C65" s="141">
        <f t="shared" si="0"/>
        <v>2100</v>
      </c>
      <c r="D65" s="141"/>
      <c r="E65" s="142">
        <v>45153</v>
      </c>
      <c r="F65" s="141" t="s">
        <v>63</v>
      </c>
      <c r="G65" s="149" t="s">
        <v>42</v>
      </c>
      <c r="H65" s="143"/>
      <c r="I65" s="144"/>
      <c r="J65" s="150"/>
    </row>
    <row r="66" spans="1:10" x14ac:dyDescent="0.25">
      <c r="A66" s="257">
        <v>15</v>
      </c>
      <c r="B66" s="258">
        <v>105</v>
      </c>
      <c r="C66" s="258">
        <f t="shared" si="0"/>
        <v>1575</v>
      </c>
      <c r="D66" s="258">
        <f>SUM(C6:C66)</f>
        <v>474440</v>
      </c>
      <c r="E66" s="308">
        <v>45155</v>
      </c>
      <c r="F66" s="258" t="s">
        <v>63</v>
      </c>
      <c r="G66" s="309" t="s">
        <v>42</v>
      </c>
      <c r="H66" s="310">
        <v>474440</v>
      </c>
      <c r="I66" s="311"/>
      <c r="J66" s="312" t="s">
        <v>160</v>
      </c>
    </row>
    <row r="67" spans="1:10" x14ac:dyDescent="0.25">
      <c r="A67" s="140">
        <v>7</v>
      </c>
      <c r="B67" s="141">
        <v>130</v>
      </c>
      <c r="C67" s="141">
        <f t="shared" si="0"/>
        <v>910</v>
      </c>
      <c r="D67" s="141"/>
      <c r="E67" s="142">
        <v>45316</v>
      </c>
      <c r="F67" s="141" t="s">
        <v>63</v>
      </c>
      <c r="G67" s="149" t="s">
        <v>42</v>
      </c>
      <c r="H67" s="143"/>
      <c r="I67" s="144"/>
      <c r="J67" s="150"/>
    </row>
    <row r="68" spans="1:10" x14ac:dyDescent="0.25">
      <c r="A68" s="134">
        <v>8</v>
      </c>
      <c r="B68" s="135">
        <v>130</v>
      </c>
      <c r="C68" s="135">
        <f t="shared" si="0"/>
        <v>1040</v>
      </c>
      <c r="D68" s="135"/>
      <c r="E68" s="136">
        <v>45326</v>
      </c>
      <c r="F68" s="135" t="s">
        <v>63</v>
      </c>
      <c r="G68" s="147" t="s">
        <v>42</v>
      </c>
      <c r="H68" s="137"/>
      <c r="I68" s="138"/>
      <c r="J68" s="148"/>
    </row>
    <row r="69" spans="1:10" x14ac:dyDescent="0.25">
      <c r="A69" s="140">
        <v>10</v>
      </c>
      <c r="B69" s="141">
        <v>130</v>
      </c>
      <c r="C69" s="141">
        <f t="shared" si="0"/>
        <v>1300</v>
      </c>
      <c r="D69" s="141"/>
      <c r="E69" s="142">
        <v>45347</v>
      </c>
      <c r="F69" s="141" t="s">
        <v>63</v>
      </c>
      <c r="G69" s="149" t="s">
        <v>42</v>
      </c>
      <c r="H69" s="143"/>
      <c r="I69" s="144"/>
      <c r="J69" s="150"/>
    </row>
    <row r="70" spans="1:10" x14ac:dyDescent="0.25">
      <c r="A70" s="134">
        <v>2</v>
      </c>
      <c r="B70" s="135">
        <v>330</v>
      </c>
      <c r="C70" s="135">
        <f t="shared" si="0"/>
        <v>660</v>
      </c>
      <c r="D70" s="135"/>
      <c r="E70" s="136">
        <v>45347</v>
      </c>
      <c r="F70" s="135" t="s">
        <v>64</v>
      </c>
      <c r="G70" s="147" t="s">
        <v>183</v>
      </c>
      <c r="H70" s="137"/>
      <c r="I70" s="138"/>
      <c r="J70" s="148"/>
    </row>
    <row r="71" spans="1:10" x14ac:dyDescent="0.25">
      <c r="A71" s="140"/>
      <c r="B71" s="141"/>
      <c r="C71" s="141">
        <f t="shared" si="0"/>
        <v>0</v>
      </c>
      <c r="D71" s="141"/>
      <c r="E71" s="142"/>
      <c r="F71" s="141"/>
      <c r="G71" s="149"/>
      <c r="H71" s="143"/>
      <c r="I71" s="144"/>
      <c r="J71" s="150"/>
    </row>
    <row r="72" spans="1:10" x14ac:dyDescent="0.25">
      <c r="A72" s="134"/>
      <c r="B72" s="135"/>
      <c r="C72" s="135">
        <f t="shared" ref="C72:C135" si="1">A72*B72</f>
        <v>0</v>
      </c>
      <c r="D72" s="135"/>
      <c r="E72" s="136"/>
      <c r="F72" s="135"/>
      <c r="G72" s="147"/>
      <c r="H72" s="137"/>
      <c r="I72" s="138"/>
      <c r="J72" s="148"/>
    </row>
    <row r="73" spans="1:10" x14ac:dyDescent="0.25">
      <c r="A73" s="140"/>
      <c r="B73" s="141"/>
      <c r="C73" s="141">
        <f t="shared" si="1"/>
        <v>0</v>
      </c>
      <c r="D73" s="141"/>
      <c r="E73" s="142"/>
      <c r="F73" s="141"/>
      <c r="G73" s="149"/>
      <c r="H73" s="143"/>
      <c r="I73" s="144"/>
      <c r="J73" s="150"/>
    </row>
    <row r="74" spans="1:10" x14ac:dyDescent="0.25">
      <c r="A74" s="134"/>
      <c r="B74" s="135"/>
      <c r="C74" s="135">
        <f t="shared" si="1"/>
        <v>0</v>
      </c>
      <c r="D74" s="135"/>
      <c r="E74" s="136"/>
      <c r="F74" s="135"/>
      <c r="G74" s="147"/>
      <c r="H74" s="137"/>
      <c r="I74" s="138"/>
      <c r="J74" s="148"/>
    </row>
    <row r="75" spans="1:10" x14ac:dyDescent="0.25">
      <c r="A75" s="140"/>
      <c r="B75" s="141"/>
      <c r="C75" s="141">
        <f t="shared" si="1"/>
        <v>0</v>
      </c>
      <c r="D75" s="141"/>
      <c r="E75" s="142"/>
      <c r="F75" s="141"/>
      <c r="G75" s="149"/>
      <c r="H75" s="143"/>
      <c r="I75" s="144"/>
      <c r="J75" s="150"/>
    </row>
    <row r="76" spans="1:10" x14ac:dyDescent="0.25">
      <c r="A76" s="134"/>
      <c r="B76" s="135"/>
      <c r="C76" s="135">
        <f t="shared" si="1"/>
        <v>0</v>
      </c>
      <c r="D76" s="135"/>
      <c r="E76" s="136"/>
      <c r="F76" s="135"/>
      <c r="G76" s="147"/>
      <c r="H76" s="137"/>
      <c r="I76" s="138"/>
      <c r="J76" s="148"/>
    </row>
    <row r="77" spans="1:10" x14ac:dyDescent="0.25">
      <c r="A77" s="140"/>
      <c r="B77" s="141"/>
      <c r="C77" s="141">
        <f t="shared" si="1"/>
        <v>0</v>
      </c>
      <c r="D77" s="141"/>
      <c r="E77" s="142"/>
      <c r="F77" s="141"/>
      <c r="G77" s="149"/>
      <c r="H77" s="143"/>
      <c r="I77" s="144"/>
      <c r="J77" s="150"/>
    </row>
    <row r="78" spans="1:10" x14ac:dyDescent="0.25">
      <c r="A78" s="134"/>
      <c r="B78" s="135"/>
      <c r="C78" s="135">
        <f t="shared" si="1"/>
        <v>0</v>
      </c>
      <c r="D78" s="135"/>
      <c r="E78" s="136"/>
      <c r="F78" s="135"/>
      <c r="G78" s="147"/>
      <c r="H78" s="137"/>
      <c r="I78" s="138"/>
      <c r="J78" s="148"/>
    </row>
    <row r="79" spans="1:10" x14ac:dyDescent="0.25">
      <c r="A79" s="140"/>
      <c r="B79" s="141"/>
      <c r="C79" s="141">
        <f t="shared" si="1"/>
        <v>0</v>
      </c>
      <c r="D79" s="141"/>
      <c r="E79" s="142"/>
      <c r="F79" s="141"/>
      <c r="G79" s="149"/>
      <c r="H79" s="143"/>
      <c r="I79" s="144"/>
      <c r="J79" s="150"/>
    </row>
    <row r="80" spans="1:10" x14ac:dyDescent="0.25">
      <c r="A80" s="134"/>
      <c r="B80" s="135"/>
      <c r="C80" s="135">
        <f t="shared" si="1"/>
        <v>0</v>
      </c>
      <c r="D80" s="135"/>
      <c r="E80" s="136"/>
      <c r="F80" s="135"/>
      <c r="G80" s="147"/>
      <c r="H80" s="137"/>
      <c r="I80" s="138"/>
      <c r="J80" s="148"/>
    </row>
    <row r="81" spans="1:10" x14ac:dyDescent="0.25">
      <c r="A81" s="140"/>
      <c r="B81" s="141"/>
      <c r="C81" s="141">
        <f t="shared" si="1"/>
        <v>0</v>
      </c>
      <c r="D81" s="141"/>
      <c r="E81" s="142"/>
      <c r="F81" s="141"/>
      <c r="G81" s="149"/>
      <c r="H81" s="143"/>
      <c r="I81" s="144"/>
      <c r="J81" s="150"/>
    </row>
    <row r="82" spans="1:10" x14ac:dyDescent="0.25">
      <c r="A82" s="134"/>
      <c r="B82" s="135"/>
      <c r="C82" s="135">
        <f t="shared" si="1"/>
        <v>0</v>
      </c>
      <c r="D82" s="135"/>
      <c r="E82" s="136"/>
      <c r="F82" s="135"/>
      <c r="G82" s="147"/>
      <c r="H82" s="137"/>
      <c r="I82" s="138"/>
      <c r="J82" s="148"/>
    </row>
    <row r="83" spans="1:10" x14ac:dyDescent="0.25">
      <c r="A83" s="140"/>
      <c r="B83" s="141"/>
      <c r="C83" s="141">
        <f t="shared" si="1"/>
        <v>0</v>
      </c>
      <c r="D83" s="141"/>
      <c r="E83" s="142"/>
      <c r="F83" s="141"/>
      <c r="G83" s="149"/>
      <c r="H83" s="143"/>
      <c r="I83" s="144"/>
      <c r="J83" s="150"/>
    </row>
    <row r="84" spans="1:10" x14ac:dyDescent="0.25">
      <c r="A84" s="134"/>
      <c r="B84" s="135"/>
      <c r="C84" s="135">
        <f t="shared" si="1"/>
        <v>0</v>
      </c>
      <c r="D84" s="135"/>
      <c r="E84" s="136"/>
      <c r="F84" s="135"/>
      <c r="G84" s="147"/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0"/>
  <sheetViews>
    <sheetView showGridLines="0" rightToLeft="1" zoomScale="70" zoomScaleNormal="70" workbookViewId="0">
      <pane ySplit="4" topLeftCell="A5" activePane="bottomLeft" state="frozen"/>
      <selection pane="bottomLeft" activeCell="A79" sqref="A6:A79"/>
    </sheetView>
  </sheetViews>
  <sheetFormatPr defaultRowHeight="21" x14ac:dyDescent="0.25"/>
  <cols>
    <col min="1" max="1" width="17.42578125" style="59" customWidth="1"/>
    <col min="2" max="2" width="22" style="59" customWidth="1"/>
    <col min="3" max="4" width="28" style="60" customWidth="1"/>
    <col min="5" max="5" width="31.5703125" style="60" customWidth="1"/>
    <col min="6" max="6" width="24.7109375" style="60" customWidth="1"/>
    <col min="7" max="7" width="25.28515625" style="60" customWidth="1"/>
    <col min="8" max="8" width="18.5703125" style="60" customWidth="1"/>
    <col min="9" max="9" width="16.7109375" style="61" customWidth="1"/>
    <col min="10" max="10" width="43.42578125" style="61" customWidth="1"/>
  </cols>
  <sheetData>
    <row r="1" spans="1:10" ht="27.75" customHeight="1" x14ac:dyDescent="0.25">
      <c r="A1" s="405" t="s">
        <v>109</v>
      </c>
      <c r="B1" s="406"/>
      <c r="E1" s="162" t="s">
        <v>110</v>
      </c>
      <c r="F1" s="131">
        <f>SUM(C5:C150)</f>
        <v>573460</v>
      </c>
      <c r="G1" s="415" t="s">
        <v>115</v>
      </c>
      <c r="H1" s="416"/>
      <c r="I1" s="416"/>
    </row>
    <row r="2" spans="1:10" ht="27.75" customHeight="1" x14ac:dyDescent="0.25">
      <c r="A2" s="407"/>
      <c r="B2" s="408"/>
      <c r="E2" s="163" t="s">
        <v>111</v>
      </c>
      <c r="F2" s="157">
        <f>SUM(H5:H149)</f>
        <v>537450</v>
      </c>
      <c r="G2" s="415"/>
      <c r="H2" s="416"/>
      <c r="I2" s="416"/>
    </row>
    <row r="3" spans="1:10" ht="27.75" customHeight="1" thickBot="1" x14ac:dyDescent="0.3">
      <c r="A3" s="409"/>
      <c r="B3" s="410"/>
      <c r="E3" s="164" t="s">
        <v>112</v>
      </c>
      <c r="F3" s="158">
        <f>F1-F2</f>
        <v>36010</v>
      </c>
      <c r="G3" s="417"/>
      <c r="H3" s="418"/>
      <c r="I3" s="418"/>
    </row>
    <row r="4" spans="1:10" ht="47.25" customHeight="1" x14ac:dyDescent="0.25">
      <c r="A4" s="126" t="s">
        <v>1</v>
      </c>
      <c r="B4" s="127" t="s">
        <v>2</v>
      </c>
      <c r="C4" s="128" t="s">
        <v>3</v>
      </c>
      <c r="D4" s="128" t="s">
        <v>145</v>
      </c>
      <c r="E4" s="128" t="s">
        <v>16</v>
      </c>
      <c r="F4" s="128" t="s">
        <v>96</v>
      </c>
      <c r="G4" s="128" t="s">
        <v>26</v>
      </c>
      <c r="H4" s="129" t="s">
        <v>104</v>
      </c>
      <c r="I4" s="130" t="s">
        <v>105</v>
      </c>
      <c r="J4" s="131" t="s">
        <v>106</v>
      </c>
    </row>
    <row r="5" spans="1:10" s="193" customFormat="1" ht="30" customHeight="1" x14ac:dyDescent="0.25">
      <c r="A5" s="191"/>
      <c r="B5" s="137"/>
      <c r="C5" s="137"/>
      <c r="D5" s="137"/>
      <c r="E5" s="138"/>
      <c r="F5" s="137"/>
      <c r="G5" s="192"/>
      <c r="H5" s="137"/>
      <c r="I5" s="138"/>
      <c r="J5" s="148" t="s">
        <v>114</v>
      </c>
    </row>
    <row r="6" spans="1:10" x14ac:dyDescent="0.25">
      <c r="A6" s="194">
        <v>5</v>
      </c>
      <c r="B6" s="195">
        <v>250</v>
      </c>
      <c r="C6" s="195">
        <f>A6*B6</f>
        <v>1250</v>
      </c>
      <c r="D6" s="195"/>
      <c r="E6" s="196">
        <v>44793</v>
      </c>
      <c r="F6" s="195" t="s">
        <v>64</v>
      </c>
      <c r="G6" s="197" t="s">
        <v>36</v>
      </c>
      <c r="H6" s="137"/>
      <c r="I6" s="138"/>
      <c r="J6" s="148"/>
    </row>
    <row r="7" spans="1:10" x14ac:dyDescent="0.25">
      <c r="A7" s="198">
        <v>5</v>
      </c>
      <c r="B7" s="199">
        <v>95</v>
      </c>
      <c r="C7" s="199">
        <f>A7*B7</f>
        <v>475</v>
      </c>
      <c r="D7" s="199"/>
      <c r="E7" s="200">
        <v>44793</v>
      </c>
      <c r="F7" s="199" t="s">
        <v>63</v>
      </c>
      <c r="G7" s="201" t="s">
        <v>36</v>
      </c>
      <c r="H7" s="143"/>
      <c r="I7" s="144"/>
      <c r="J7" s="150"/>
    </row>
    <row r="8" spans="1:10" x14ac:dyDescent="0.25">
      <c r="A8" s="194">
        <v>20</v>
      </c>
      <c r="B8" s="195">
        <v>250</v>
      </c>
      <c r="C8" s="195">
        <f t="shared" ref="C8:C71" si="0">A8*B8</f>
        <v>5000</v>
      </c>
      <c r="D8" s="195"/>
      <c r="E8" s="196">
        <v>44798</v>
      </c>
      <c r="F8" s="195" t="s">
        <v>64</v>
      </c>
      <c r="G8" s="197" t="s">
        <v>36</v>
      </c>
      <c r="H8" s="137"/>
      <c r="I8" s="138"/>
      <c r="J8" s="148"/>
    </row>
    <row r="9" spans="1:10" x14ac:dyDescent="0.25">
      <c r="A9" s="198">
        <v>20</v>
      </c>
      <c r="B9" s="199">
        <v>95</v>
      </c>
      <c r="C9" s="199">
        <f t="shared" si="0"/>
        <v>1900</v>
      </c>
      <c r="D9" s="199"/>
      <c r="E9" s="200">
        <v>44798</v>
      </c>
      <c r="F9" s="199" t="s">
        <v>63</v>
      </c>
      <c r="G9" s="201" t="s">
        <v>36</v>
      </c>
      <c r="H9" s="143"/>
      <c r="I9" s="144"/>
      <c r="J9" s="150"/>
    </row>
    <row r="10" spans="1:10" x14ac:dyDescent="0.25">
      <c r="A10" s="194">
        <v>20</v>
      </c>
      <c r="B10" s="195">
        <v>275</v>
      </c>
      <c r="C10" s="195">
        <f t="shared" si="0"/>
        <v>5500</v>
      </c>
      <c r="D10" s="195"/>
      <c r="E10" s="196">
        <v>44847</v>
      </c>
      <c r="F10" s="195" t="s">
        <v>62</v>
      </c>
      <c r="G10" s="197" t="s">
        <v>36</v>
      </c>
      <c r="H10" s="137"/>
      <c r="I10" s="138"/>
      <c r="J10" s="148"/>
    </row>
    <row r="11" spans="1:10" x14ac:dyDescent="0.25">
      <c r="A11" s="198">
        <v>20</v>
      </c>
      <c r="B11" s="199">
        <v>95</v>
      </c>
      <c r="C11" s="199">
        <f t="shared" si="0"/>
        <v>1900</v>
      </c>
      <c r="D11" s="199"/>
      <c r="E11" s="200">
        <v>44847</v>
      </c>
      <c r="F11" s="199" t="s">
        <v>63</v>
      </c>
      <c r="G11" s="201" t="s">
        <v>36</v>
      </c>
      <c r="H11" s="143"/>
      <c r="I11" s="144"/>
      <c r="J11" s="150"/>
    </row>
    <row r="12" spans="1:10" x14ac:dyDescent="0.25">
      <c r="A12" s="194">
        <v>40</v>
      </c>
      <c r="B12" s="195">
        <v>250</v>
      </c>
      <c r="C12" s="195">
        <f t="shared" si="0"/>
        <v>10000</v>
      </c>
      <c r="D12" s="195"/>
      <c r="E12" s="196">
        <v>44872</v>
      </c>
      <c r="F12" s="195" t="s">
        <v>64</v>
      </c>
      <c r="G12" s="197" t="s">
        <v>36</v>
      </c>
      <c r="H12" s="137"/>
      <c r="I12" s="138"/>
      <c r="J12" s="148"/>
    </row>
    <row r="13" spans="1:10" x14ac:dyDescent="0.25">
      <c r="A13" s="198">
        <v>20</v>
      </c>
      <c r="B13" s="199">
        <v>95</v>
      </c>
      <c r="C13" s="199">
        <f t="shared" si="0"/>
        <v>1900</v>
      </c>
      <c r="D13" s="199"/>
      <c r="E13" s="200">
        <v>44872</v>
      </c>
      <c r="F13" s="199" t="s">
        <v>63</v>
      </c>
      <c r="G13" s="201" t="s">
        <v>36</v>
      </c>
      <c r="H13" s="143"/>
      <c r="I13" s="144"/>
      <c r="J13" s="150"/>
    </row>
    <row r="14" spans="1:10" x14ac:dyDescent="0.25">
      <c r="A14" s="194">
        <v>40</v>
      </c>
      <c r="B14" s="195">
        <v>250</v>
      </c>
      <c r="C14" s="195">
        <f t="shared" si="0"/>
        <v>10000</v>
      </c>
      <c r="D14" s="195"/>
      <c r="E14" s="196">
        <v>44872</v>
      </c>
      <c r="F14" s="195" t="s">
        <v>64</v>
      </c>
      <c r="G14" s="197" t="s">
        <v>36</v>
      </c>
      <c r="H14" s="137"/>
      <c r="I14" s="138"/>
      <c r="J14" s="148"/>
    </row>
    <row r="15" spans="1:10" x14ac:dyDescent="0.25">
      <c r="A15" s="198">
        <v>35</v>
      </c>
      <c r="B15" s="199">
        <v>95</v>
      </c>
      <c r="C15" s="199">
        <f t="shared" si="0"/>
        <v>3325</v>
      </c>
      <c r="D15" s="199"/>
      <c r="E15" s="200">
        <v>44872</v>
      </c>
      <c r="F15" s="199" t="s">
        <v>63</v>
      </c>
      <c r="G15" s="201" t="s">
        <v>36</v>
      </c>
      <c r="H15" s="143"/>
      <c r="I15" s="144"/>
      <c r="J15" s="150"/>
    </row>
    <row r="16" spans="1:10" x14ac:dyDescent="0.25">
      <c r="A16" s="194">
        <v>20</v>
      </c>
      <c r="B16" s="195">
        <v>250</v>
      </c>
      <c r="C16" s="195">
        <f t="shared" si="0"/>
        <v>5000</v>
      </c>
      <c r="D16" s="195"/>
      <c r="E16" s="196">
        <v>44872</v>
      </c>
      <c r="F16" s="195" t="s">
        <v>64</v>
      </c>
      <c r="G16" s="197" t="s">
        <v>36</v>
      </c>
      <c r="H16" s="137"/>
      <c r="I16" s="138"/>
      <c r="J16" s="148"/>
    </row>
    <row r="17" spans="1:10" x14ac:dyDescent="0.25">
      <c r="A17" s="198">
        <v>20</v>
      </c>
      <c r="B17" s="199">
        <v>95</v>
      </c>
      <c r="C17" s="199">
        <f t="shared" si="0"/>
        <v>1900</v>
      </c>
      <c r="D17" s="199"/>
      <c r="E17" s="200">
        <v>44872</v>
      </c>
      <c r="F17" s="199" t="s">
        <v>63</v>
      </c>
      <c r="G17" s="201" t="s">
        <v>36</v>
      </c>
      <c r="H17" s="143"/>
      <c r="I17" s="144"/>
      <c r="J17" s="150"/>
    </row>
    <row r="18" spans="1:10" x14ac:dyDescent="0.25">
      <c r="A18" s="134">
        <v>225</v>
      </c>
      <c r="B18" s="135">
        <v>180</v>
      </c>
      <c r="C18" s="135">
        <f t="shared" si="0"/>
        <v>40500</v>
      </c>
      <c r="D18" s="135"/>
      <c r="E18" s="136">
        <v>44929</v>
      </c>
      <c r="F18" s="135" t="s">
        <v>75</v>
      </c>
      <c r="G18" s="147" t="s">
        <v>74</v>
      </c>
      <c r="H18" s="137"/>
      <c r="I18" s="138"/>
      <c r="J18" s="148"/>
    </row>
    <row r="19" spans="1:10" x14ac:dyDescent="0.25">
      <c r="A19" s="140">
        <v>55</v>
      </c>
      <c r="B19" s="141">
        <v>275</v>
      </c>
      <c r="C19" s="141">
        <f t="shared" si="0"/>
        <v>15125</v>
      </c>
      <c r="D19" s="141"/>
      <c r="E19" s="142">
        <v>44935</v>
      </c>
      <c r="F19" s="141" t="s">
        <v>62</v>
      </c>
      <c r="G19" s="149" t="s">
        <v>23</v>
      </c>
      <c r="H19" s="143"/>
      <c r="I19" s="144"/>
      <c r="J19" s="150"/>
    </row>
    <row r="20" spans="1:10" x14ac:dyDescent="0.25">
      <c r="A20" s="134">
        <v>30</v>
      </c>
      <c r="B20" s="135">
        <v>95</v>
      </c>
      <c r="C20" s="135">
        <f t="shared" si="0"/>
        <v>2850</v>
      </c>
      <c r="D20" s="135"/>
      <c r="E20" s="136">
        <v>44935</v>
      </c>
      <c r="F20" s="135" t="s">
        <v>63</v>
      </c>
      <c r="G20" s="147" t="s">
        <v>23</v>
      </c>
      <c r="H20" s="137"/>
      <c r="I20" s="138"/>
      <c r="J20" s="148"/>
    </row>
    <row r="21" spans="1:10" x14ac:dyDescent="0.25">
      <c r="A21" s="140">
        <v>1</v>
      </c>
      <c r="B21" s="141">
        <v>18000</v>
      </c>
      <c r="C21" s="141">
        <f t="shared" si="0"/>
        <v>18000</v>
      </c>
      <c r="D21" s="141"/>
      <c r="E21" s="142">
        <v>44924</v>
      </c>
      <c r="F21" s="141" t="s">
        <v>83</v>
      </c>
      <c r="G21" s="149"/>
      <c r="H21" s="143"/>
      <c r="I21" s="144"/>
      <c r="J21" s="150"/>
    </row>
    <row r="22" spans="1:10" x14ac:dyDescent="0.25">
      <c r="A22" s="134">
        <v>260</v>
      </c>
      <c r="B22" s="135">
        <v>275</v>
      </c>
      <c r="C22" s="135">
        <f t="shared" si="0"/>
        <v>71500</v>
      </c>
      <c r="D22" s="135"/>
      <c r="E22" s="136">
        <v>44942</v>
      </c>
      <c r="F22" s="135" t="s">
        <v>75</v>
      </c>
      <c r="G22" s="147" t="s">
        <v>84</v>
      </c>
      <c r="H22" s="137"/>
      <c r="I22" s="138"/>
      <c r="J22" s="148"/>
    </row>
    <row r="23" spans="1:10" x14ac:dyDescent="0.25">
      <c r="A23" s="140">
        <v>140</v>
      </c>
      <c r="B23" s="141">
        <v>95</v>
      </c>
      <c r="C23" s="141">
        <f t="shared" si="0"/>
        <v>13300</v>
      </c>
      <c r="D23" s="141"/>
      <c r="E23" s="142">
        <v>44942</v>
      </c>
      <c r="F23" s="141" t="s">
        <v>63</v>
      </c>
      <c r="G23" s="149" t="s">
        <v>84</v>
      </c>
      <c r="H23" s="143"/>
      <c r="I23" s="144"/>
      <c r="J23" s="150"/>
    </row>
    <row r="24" spans="1:10" x14ac:dyDescent="0.25">
      <c r="A24" s="134">
        <v>35</v>
      </c>
      <c r="B24" s="135">
        <v>275</v>
      </c>
      <c r="C24" s="135">
        <f t="shared" si="0"/>
        <v>9625</v>
      </c>
      <c r="D24" s="135"/>
      <c r="E24" s="136">
        <v>44952</v>
      </c>
      <c r="F24" s="135" t="s">
        <v>75</v>
      </c>
      <c r="G24" s="147" t="s">
        <v>85</v>
      </c>
      <c r="H24" s="137"/>
      <c r="I24" s="138"/>
      <c r="J24" s="148"/>
    </row>
    <row r="25" spans="1:10" x14ac:dyDescent="0.25">
      <c r="A25" s="140">
        <v>20</v>
      </c>
      <c r="B25" s="141">
        <v>95</v>
      </c>
      <c r="C25" s="141">
        <f t="shared" si="0"/>
        <v>1900</v>
      </c>
      <c r="D25" s="141"/>
      <c r="E25" s="142">
        <v>44952</v>
      </c>
      <c r="F25" s="141" t="s">
        <v>63</v>
      </c>
      <c r="G25" s="149" t="s">
        <v>85</v>
      </c>
      <c r="H25" s="143"/>
      <c r="I25" s="144"/>
      <c r="J25" s="150"/>
    </row>
    <row r="26" spans="1:10" x14ac:dyDescent="0.25">
      <c r="A26" s="134">
        <v>55</v>
      </c>
      <c r="B26" s="135">
        <v>275</v>
      </c>
      <c r="C26" s="135">
        <f t="shared" si="0"/>
        <v>15125</v>
      </c>
      <c r="D26" s="135"/>
      <c r="E26" s="136">
        <v>44959</v>
      </c>
      <c r="F26" s="135" t="s">
        <v>75</v>
      </c>
      <c r="G26" s="147" t="s">
        <v>86</v>
      </c>
      <c r="H26" s="137"/>
      <c r="I26" s="138"/>
      <c r="J26" s="148"/>
    </row>
    <row r="27" spans="1:10" x14ac:dyDescent="0.25">
      <c r="A27" s="140">
        <v>30</v>
      </c>
      <c r="B27" s="141">
        <v>95</v>
      </c>
      <c r="C27" s="141">
        <f t="shared" si="0"/>
        <v>2850</v>
      </c>
      <c r="D27" s="141"/>
      <c r="E27" s="142">
        <v>44959</v>
      </c>
      <c r="F27" s="141" t="s">
        <v>63</v>
      </c>
      <c r="G27" s="149" t="s">
        <v>87</v>
      </c>
      <c r="H27" s="143"/>
      <c r="I27" s="144"/>
      <c r="J27" s="150"/>
    </row>
    <row r="28" spans="1:10" x14ac:dyDescent="0.25">
      <c r="A28" s="134">
        <v>35</v>
      </c>
      <c r="B28" s="135">
        <v>275</v>
      </c>
      <c r="C28" s="135">
        <f t="shared" si="0"/>
        <v>9625</v>
      </c>
      <c r="D28" s="135"/>
      <c r="E28" s="136">
        <v>44969</v>
      </c>
      <c r="F28" s="135" t="s">
        <v>75</v>
      </c>
      <c r="G28" s="147" t="s">
        <v>58</v>
      </c>
      <c r="H28" s="137"/>
      <c r="I28" s="138"/>
      <c r="J28" s="148"/>
    </row>
    <row r="29" spans="1:10" x14ac:dyDescent="0.25">
      <c r="A29" s="140">
        <v>20</v>
      </c>
      <c r="B29" s="141">
        <v>95</v>
      </c>
      <c r="C29" s="141">
        <f t="shared" si="0"/>
        <v>1900</v>
      </c>
      <c r="D29" s="141"/>
      <c r="E29" s="142">
        <v>44969</v>
      </c>
      <c r="F29" s="141" t="s">
        <v>63</v>
      </c>
      <c r="G29" s="149" t="s">
        <v>58</v>
      </c>
      <c r="H29" s="143"/>
      <c r="I29" s="144"/>
      <c r="J29" s="150"/>
    </row>
    <row r="30" spans="1:10" x14ac:dyDescent="0.25">
      <c r="A30" s="134">
        <v>55</v>
      </c>
      <c r="B30" s="135">
        <v>275</v>
      </c>
      <c r="C30" s="135">
        <f t="shared" si="0"/>
        <v>15125</v>
      </c>
      <c r="D30" s="135"/>
      <c r="E30" s="136">
        <v>44974</v>
      </c>
      <c r="F30" s="135" t="s">
        <v>75</v>
      </c>
      <c r="G30" s="147" t="s">
        <v>88</v>
      </c>
      <c r="H30" s="137"/>
      <c r="I30" s="138"/>
      <c r="J30" s="148"/>
    </row>
    <row r="31" spans="1:10" x14ac:dyDescent="0.25">
      <c r="A31" s="140">
        <v>30</v>
      </c>
      <c r="B31" s="141">
        <v>95</v>
      </c>
      <c r="C31" s="141">
        <f t="shared" si="0"/>
        <v>2850</v>
      </c>
      <c r="D31" s="141"/>
      <c r="E31" s="142">
        <v>44974</v>
      </c>
      <c r="F31" s="141" t="s">
        <v>63</v>
      </c>
      <c r="G31" s="149" t="s">
        <v>88</v>
      </c>
      <c r="H31" s="143"/>
      <c r="I31" s="144"/>
      <c r="J31" s="150"/>
    </row>
    <row r="32" spans="1:10" x14ac:dyDescent="0.25">
      <c r="A32" s="134">
        <v>35</v>
      </c>
      <c r="B32" s="135">
        <v>280</v>
      </c>
      <c r="C32" s="135">
        <f t="shared" si="0"/>
        <v>9800</v>
      </c>
      <c r="D32" s="135"/>
      <c r="E32" s="136">
        <v>44984</v>
      </c>
      <c r="F32" s="135" t="s">
        <v>64</v>
      </c>
      <c r="G32" s="147" t="s">
        <v>60</v>
      </c>
      <c r="H32" s="137"/>
      <c r="I32" s="138"/>
      <c r="J32" s="148"/>
    </row>
    <row r="33" spans="1:10" x14ac:dyDescent="0.25">
      <c r="A33" s="140">
        <v>17</v>
      </c>
      <c r="B33" s="141">
        <v>95</v>
      </c>
      <c r="C33" s="141">
        <f t="shared" si="0"/>
        <v>1615</v>
      </c>
      <c r="D33" s="141"/>
      <c r="E33" s="142">
        <v>44984</v>
      </c>
      <c r="F33" s="141" t="s">
        <v>63</v>
      </c>
      <c r="G33" s="149" t="s">
        <v>60</v>
      </c>
      <c r="H33" s="143"/>
      <c r="I33" s="144"/>
      <c r="J33" s="150"/>
    </row>
    <row r="34" spans="1:10" x14ac:dyDescent="0.25">
      <c r="A34" s="134">
        <v>53</v>
      </c>
      <c r="B34" s="135">
        <v>280</v>
      </c>
      <c r="C34" s="135">
        <f t="shared" si="0"/>
        <v>14840</v>
      </c>
      <c r="D34" s="135"/>
      <c r="E34" s="136">
        <v>44992</v>
      </c>
      <c r="F34" s="135" t="s">
        <v>64</v>
      </c>
      <c r="G34" s="147" t="s">
        <v>29</v>
      </c>
      <c r="H34" s="137"/>
      <c r="I34" s="138"/>
      <c r="J34" s="148"/>
    </row>
    <row r="35" spans="1:10" x14ac:dyDescent="0.25">
      <c r="A35" s="140">
        <v>28</v>
      </c>
      <c r="B35" s="141">
        <v>95</v>
      </c>
      <c r="C35" s="141">
        <f t="shared" si="0"/>
        <v>2660</v>
      </c>
      <c r="D35" s="141"/>
      <c r="E35" s="142">
        <v>44992</v>
      </c>
      <c r="F35" s="141" t="s">
        <v>63</v>
      </c>
      <c r="G35" s="149" t="s">
        <v>29</v>
      </c>
      <c r="H35" s="143"/>
      <c r="I35" s="144"/>
      <c r="J35" s="150"/>
    </row>
    <row r="36" spans="1:10" x14ac:dyDescent="0.25">
      <c r="A36" s="134">
        <v>33</v>
      </c>
      <c r="B36" s="135">
        <v>275</v>
      </c>
      <c r="C36" s="135">
        <f t="shared" si="0"/>
        <v>9075</v>
      </c>
      <c r="D36" s="135"/>
      <c r="E36" s="136">
        <v>45000</v>
      </c>
      <c r="F36" s="135" t="s">
        <v>75</v>
      </c>
      <c r="G36" s="147" t="s">
        <v>30</v>
      </c>
      <c r="H36" s="137"/>
      <c r="I36" s="138"/>
      <c r="J36" s="148"/>
    </row>
    <row r="37" spans="1:10" x14ac:dyDescent="0.25">
      <c r="A37" s="140">
        <v>18</v>
      </c>
      <c r="B37" s="141">
        <v>95</v>
      </c>
      <c r="C37" s="141">
        <f t="shared" si="0"/>
        <v>1710</v>
      </c>
      <c r="D37" s="141"/>
      <c r="E37" s="142">
        <v>45000</v>
      </c>
      <c r="F37" s="141" t="s">
        <v>63</v>
      </c>
      <c r="G37" s="149" t="s">
        <v>30</v>
      </c>
      <c r="H37" s="143"/>
      <c r="I37" s="144"/>
      <c r="J37" s="150"/>
    </row>
    <row r="38" spans="1:10" x14ac:dyDescent="0.25">
      <c r="A38" s="134">
        <v>53</v>
      </c>
      <c r="B38" s="135">
        <v>275</v>
      </c>
      <c r="C38" s="135">
        <f t="shared" si="0"/>
        <v>14575</v>
      </c>
      <c r="D38" s="135"/>
      <c r="E38" s="136">
        <v>45007</v>
      </c>
      <c r="F38" s="135" t="s">
        <v>75</v>
      </c>
      <c r="G38" s="147" t="s">
        <v>31</v>
      </c>
      <c r="H38" s="137"/>
      <c r="I38" s="138"/>
      <c r="J38" s="148"/>
    </row>
    <row r="39" spans="1:10" x14ac:dyDescent="0.25">
      <c r="A39" s="140">
        <v>25</v>
      </c>
      <c r="B39" s="141">
        <v>95</v>
      </c>
      <c r="C39" s="141">
        <f t="shared" si="0"/>
        <v>2375</v>
      </c>
      <c r="D39" s="141"/>
      <c r="E39" s="142">
        <v>45007</v>
      </c>
      <c r="F39" s="141" t="s">
        <v>63</v>
      </c>
      <c r="G39" s="149" t="s">
        <v>31</v>
      </c>
      <c r="H39" s="143"/>
      <c r="I39" s="144"/>
      <c r="J39" s="150"/>
    </row>
    <row r="40" spans="1:10" x14ac:dyDescent="0.25">
      <c r="A40" s="134">
        <v>35</v>
      </c>
      <c r="B40" s="135">
        <v>275</v>
      </c>
      <c r="C40" s="135">
        <f t="shared" si="0"/>
        <v>9625</v>
      </c>
      <c r="D40" s="135"/>
      <c r="E40" s="136">
        <v>45016</v>
      </c>
      <c r="F40" s="135" t="s">
        <v>75</v>
      </c>
      <c r="G40" s="147" t="s">
        <v>32</v>
      </c>
      <c r="H40" s="137"/>
      <c r="I40" s="138"/>
      <c r="J40" s="148"/>
    </row>
    <row r="41" spans="1:10" x14ac:dyDescent="0.25">
      <c r="A41" s="140">
        <v>17</v>
      </c>
      <c r="B41" s="141">
        <v>95</v>
      </c>
      <c r="C41" s="141">
        <f t="shared" si="0"/>
        <v>1615</v>
      </c>
      <c r="D41" s="141"/>
      <c r="E41" s="142">
        <v>45016</v>
      </c>
      <c r="F41" s="141" t="s">
        <v>63</v>
      </c>
      <c r="G41" s="149" t="s">
        <v>32</v>
      </c>
      <c r="H41" s="143"/>
      <c r="I41" s="144"/>
      <c r="J41" s="150"/>
    </row>
    <row r="42" spans="1:10" x14ac:dyDescent="0.25">
      <c r="A42" s="134">
        <v>52</v>
      </c>
      <c r="B42" s="135">
        <v>275</v>
      </c>
      <c r="C42" s="135">
        <f t="shared" si="0"/>
        <v>14300</v>
      </c>
      <c r="D42" s="135"/>
      <c r="E42" s="136">
        <v>45044</v>
      </c>
      <c r="F42" s="135" t="s">
        <v>75</v>
      </c>
      <c r="G42" s="147" t="s">
        <v>35</v>
      </c>
      <c r="H42" s="137"/>
      <c r="I42" s="138"/>
      <c r="J42" s="148"/>
    </row>
    <row r="43" spans="1:10" x14ac:dyDescent="0.25">
      <c r="A43" s="140">
        <v>27</v>
      </c>
      <c r="B43" s="141">
        <v>95</v>
      </c>
      <c r="C43" s="141">
        <f t="shared" si="0"/>
        <v>2565</v>
      </c>
      <c r="D43" s="141"/>
      <c r="E43" s="142">
        <v>45044</v>
      </c>
      <c r="F43" s="141" t="s">
        <v>63</v>
      </c>
      <c r="G43" s="149" t="s">
        <v>35</v>
      </c>
      <c r="H43" s="143"/>
      <c r="I43" s="144"/>
      <c r="J43" s="150"/>
    </row>
    <row r="44" spans="1:10" x14ac:dyDescent="0.25">
      <c r="A44" s="134">
        <v>35</v>
      </c>
      <c r="B44" s="135">
        <v>280</v>
      </c>
      <c r="C44" s="135">
        <f t="shared" si="0"/>
        <v>9800</v>
      </c>
      <c r="D44" s="135"/>
      <c r="E44" s="136">
        <v>45052</v>
      </c>
      <c r="F44" s="135" t="s">
        <v>75</v>
      </c>
      <c r="G44" s="147" t="s">
        <v>34</v>
      </c>
      <c r="H44" s="137"/>
      <c r="I44" s="138"/>
      <c r="J44" s="148"/>
    </row>
    <row r="45" spans="1:10" x14ac:dyDescent="0.25">
      <c r="A45" s="140">
        <v>18</v>
      </c>
      <c r="B45" s="141">
        <v>105</v>
      </c>
      <c r="C45" s="141">
        <f t="shared" si="0"/>
        <v>1890</v>
      </c>
      <c r="D45" s="141"/>
      <c r="E45" s="142">
        <v>45052</v>
      </c>
      <c r="F45" s="141" t="s">
        <v>63</v>
      </c>
      <c r="G45" s="149" t="s">
        <v>34</v>
      </c>
      <c r="H45" s="143"/>
      <c r="I45" s="144"/>
      <c r="J45" s="150"/>
    </row>
    <row r="46" spans="1:10" x14ac:dyDescent="0.25">
      <c r="A46" s="134">
        <v>50</v>
      </c>
      <c r="B46" s="135">
        <v>280</v>
      </c>
      <c r="C46" s="135">
        <f t="shared" si="0"/>
        <v>14000</v>
      </c>
      <c r="D46" s="135"/>
      <c r="E46" s="136">
        <v>45059</v>
      </c>
      <c r="F46" s="135" t="s">
        <v>75</v>
      </c>
      <c r="G46" s="147" t="s">
        <v>33</v>
      </c>
      <c r="H46" s="137"/>
      <c r="I46" s="138"/>
      <c r="J46" s="148"/>
    </row>
    <row r="47" spans="1:10" x14ac:dyDescent="0.25">
      <c r="A47" s="140">
        <v>25</v>
      </c>
      <c r="B47" s="141">
        <v>105</v>
      </c>
      <c r="C47" s="141">
        <f t="shared" si="0"/>
        <v>2625</v>
      </c>
      <c r="D47" s="141"/>
      <c r="E47" s="142">
        <v>45059</v>
      </c>
      <c r="F47" s="141" t="s">
        <v>63</v>
      </c>
      <c r="G47" s="149" t="s">
        <v>33</v>
      </c>
      <c r="H47" s="143"/>
      <c r="I47" s="144"/>
      <c r="J47" s="150"/>
    </row>
    <row r="48" spans="1:10" x14ac:dyDescent="0.25">
      <c r="A48" s="134">
        <v>32</v>
      </c>
      <c r="B48" s="135">
        <v>280</v>
      </c>
      <c r="C48" s="135">
        <f t="shared" si="0"/>
        <v>8960</v>
      </c>
      <c r="D48" s="135"/>
      <c r="E48" s="136">
        <v>45069</v>
      </c>
      <c r="F48" s="135" t="s">
        <v>75</v>
      </c>
      <c r="G48" s="147" t="s">
        <v>57</v>
      </c>
      <c r="H48" s="137"/>
      <c r="I48" s="138"/>
      <c r="J48" s="148"/>
    </row>
    <row r="49" spans="1:10" x14ac:dyDescent="0.25">
      <c r="A49" s="140">
        <v>18</v>
      </c>
      <c r="B49" s="141">
        <v>105</v>
      </c>
      <c r="C49" s="141">
        <f t="shared" si="0"/>
        <v>1890</v>
      </c>
      <c r="D49" s="141"/>
      <c r="E49" s="142">
        <v>45069</v>
      </c>
      <c r="F49" s="141" t="s">
        <v>63</v>
      </c>
      <c r="G49" s="149" t="s">
        <v>57</v>
      </c>
      <c r="H49" s="143"/>
      <c r="I49" s="144"/>
      <c r="J49" s="150"/>
    </row>
    <row r="50" spans="1:10" x14ac:dyDescent="0.25">
      <c r="A50" s="134">
        <v>54</v>
      </c>
      <c r="B50" s="135">
        <v>280</v>
      </c>
      <c r="C50" s="135">
        <f t="shared" si="0"/>
        <v>15120</v>
      </c>
      <c r="D50" s="135"/>
      <c r="E50" s="136">
        <v>45072</v>
      </c>
      <c r="F50" s="135" t="s">
        <v>75</v>
      </c>
      <c r="G50" s="147" t="s">
        <v>65</v>
      </c>
      <c r="H50" s="137"/>
      <c r="I50" s="138"/>
      <c r="J50" s="148"/>
    </row>
    <row r="51" spans="1:10" x14ac:dyDescent="0.25">
      <c r="A51" s="140">
        <v>28</v>
      </c>
      <c r="B51" s="141">
        <v>105</v>
      </c>
      <c r="C51" s="141">
        <f t="shared" si="0"/>
        <v>2940</v>
      </c>
      <c r="D51" s="141"/>
      <c r="E51" s="142">
        <v>45072</v>
      </c>
      <c r="F51" s="141" t="s">
        <v>63</v>
      </c>
      <c r="G51" s="149" t="s">
        <v>65</v>
      </c>
      <c r="H51" s="143"/>
      <c r="I51" s="144"/>
      <c r="J51" s="150"/>
    </row>
    <row r="52" spans="1:10" x14ac:dyDescent="0.25">
      <c r="A52" s="134">
        <v>33</v>
      </c>
      <c r="B52" s="135">
        <v>280</v>
      </c>
      <c r="C52" s="135">
        <f t="shared" si="0"/>
        <v>9240</v>
      </c>
      <c r="D52" s="135"/>
      <c r="E52" s="136">
        <v>45086</v>
      </c>
      <c r="F52" s="135" t="s">
        <v>75</v>
      </c>
      <c r="G52" s="147" t="s">
        <v>61</v>
      </c>
      <c r="H52" s="137"/>
      <c r="I52" s="138"/>
      <c r="J52" s="148"/>
    </row>
    <row r="53" spans="1:10" x14ac:dyDescent="0.25">
      <c r="A53" s="140">
        <v>18</v>
      </c>
      <c r="B53" s="141">
        <v>105</v>
      </c>
      <c r="C53" s="141">
        <f t="shared" si="0"/>
        <v>1890</v>
      </c>
      <c r="D53" s="141"/>
      <c r="E53" s="142">
        <v>45086</v>
      </c>
      <c r="F53" s="141" t="s">
        <v>63</v>
      </c>
      <c r="G53" s="149" t="s">
        <v>61</v>
      </c>
      <c r="H53" s="143"/>
      <c r="I53" s="144"/>
      <c r="J53" s="150"/>
    </row>
    <row r="54" spans="1:10" x14ac:dyDescent="0.25">
      <c r="A54" s="134">
        <v>52</v>
      </c>
      <c r="B54" s="135">
        <v>280</v>
      </c>
      <c r="C54" s="135">
        <f t="shared" si="0"/>
        <v>14560</v>
      </c>
      <c r="D54" s="135"/>
      <c r="E54" s="136">
        <v>45090</v>
      </c>
      <c r="F54" s="135" t="s">
        <v>75</v>
      </c>
      <c r="G54" s="147" t="s">
        <v>72</v>
      </c>
      <c r="H54" s="137"/>
      <c r="I54" s="138"/>
      <c r="J54" s="148"/>
    </row>
    <row r="55" spans="1:10" x14ac:dyDescent="0.25">
      <c r="A55" s="140">
        <v>27</v>
      </c>
      <c r="B55" s="141">
        <v>105</v>
      </c>
      <c r="C55" s="141">
        <f t="shared" si="0"/>
        <v>2835</v>
      </c>
      <c r="D55" s="141"/>
      <c r="E55" s="142">
        <v>45090</v>
      </c>
      <c r="F55" s="141" t="s">
        <v>63</v>
      </c>
      <c r="G55" s="149" t="s">
        <v>72</v>
      </c>
      <c r="H55" s="143"/>
      <c r="I55" s="144"/>
      <c r="J55" s="150"/>
    </row>
    <row r="56" spans="1:10" x14ac:dyDescent="0.25">
      <c r="A56" s="134">
        <v>33</v>
      </c>
      <c r="B56" s="135">
        <v>280</v>
      </c>
      <c r="C56" s="135">
        <f t="shared" si="0"/>
        <v>9240</v>
      </c>
      <c r="D56" s="135"/>
      <c r="E56" s="136">
        <v>45103</v>
      </c>
      <c r="F56" s="135" t="s">
        <v>75</v>
      </c>
      <c r="G56" s="147" t="s">
        <v>43</v>
      </c>
      <c r="H56" s="137"/>
      <c r="I56" s="138"/>
      <c r="J56" s="148"/>
    </row>
    <row r="57" spans="1:10" x14ac:dyDescent="0.25">
      <c r="A57" s="140">
        <v>18</v>
      </c>
      <c r="B57" s="141">
        <v>105</v>
      </c>
      <c r="C57" s="141">
        <f t="shared" si="0"/>
        <v>1890</v>
      </c>
      <c r="D57" s="141"/>
      <c r="E57" s="142">
        <v>45103</v>
      </c>
      <c r="F57" s="141" t="s">
        <v>63</v>
      </c>
      <c r="G57" s="149" t="s">
        <v>43</v>
      </c>
      <c r="H57" s="143"/>
      <c r="I57" s="144"/>
      <c r="J57" s="150"/>
    </row>
    <row r="58" spans="1:10" x14ac:dyDescent="0.25">
      <c r="A58" s="134">
        <v>53</v>
      </c>
      <c r="B58" s="135">
        <v>280</v>
      </c>
      <c r="C58" s="135">
        <f t="shared" si="0"/>
        <v>14840</v>
      </c>
      <c r="D58" s="135"/>
      <c r="E58" s="136">
        <v>45113</v>
      </c>
      <c r="F58" s="135" t="s">
        <v>75</v>
      </c>
      <c r="G58" s="147" t="s">
        <v>44</v>
      </c>
      <c r="H58" s="137"/>
      <c r="I58" s="138"/>
      <c r="J58" s="148"/>
    </row>
    <row r="59" spans="1:10" x14ac:dyDescent="0.25">
      <c r="A59" s="140">
        <v>25</v>
      </c>
      <c r="B59" s="141">
        <v>105</v>
      </c>
      <c r="C59" s="141">
        <f t="shared" si="0"/>
        <v>2625</v>
      </c>
      <c r="D59" s="141"/>
      <c r="E59" s="142">
        <v>45113</v>
      </c>
      <c r="F59" s="141" t="s">
        <v>63</v>
      </c>
      <c r="G59" s="149" t="s">
        <v>44</v>
      </c>
      <c r="H59" s="143"/>
      <c r="I59" s="144"/>
      <c r="J59" s="150"/>
    </row>
    <row r="60" spans="1:10" x14ac:dyDescent="0.25">
      <c r="A60" s="134">
        <v>30</v>
      </c>
      <c r="B60" s="135">
        <v>280</v>
      </c>
      <c r="C60" s="135">
        <f t="shared" si="0"/>
        <v>8400</v>
      </c>
      <c r="D60" s="135"/>
      <c r="E60" s="136">
        <v>45124</v>
      </c>
      <c r="F60" s="135" t="s">
        <v>75</v>
      </c>
      <c r="G60" s="147" t="s">
        <v>45</v>
      </c>
      <c r="H60" s="137"/>
      <c r="I60" s="138"/>
      <c r="J60" s="148"/>
    </row>
    <row r="61" spans="1:10" x14ac:dyDescent="0.25">
      <c r="A61" s="140">
        <v>18</v>
      </c>
      <c r="B61" s="141">
        <v>105</v>
      </c>
      <c r="C61" s="141">
        <f t="shared" si="0"/>
        <v>1890</v>
      </c>
      <c r="D61" s="141"/>
      <c r="E61" s="142">
        <v>45124</v>
      </c>
      <c r="F61" s="141" t="s">
        <v>63</v>
      </c>
      <c r="G61" s="149" t="s">
        <v>45</v>
      </c>
      <c r="H61" s="143"/>
      <c r="I61" s="144"/>
      <c r="J61" s="150"/>
    </row>
    <row r="62" spans="1:10" x14ac:dyDescent="0.25">
      <c r="A62" s="134">
        <v>50</v>
      </c>
      <c r="B62" s="135">
        <v>280</v>
      </c>
      <c r="C62" s="135">
        <f t="shared" si="0"/>
        <v>14000</v>
      </c>
      <c r="D62" s="135"/>
      <c r="E62" s="136">
        <v>45131</v>
      </c>
      <c r="F62" s="135" t="s">
        <v>75</v>
      </c>
      <c r="G62" s="147" t="s">
        <v>46</v>
      </c>
      <c r="H62" s="137"/>
      <c r="I62" s="138"/>
      <c r="J62" s="148"/>
    </row>
    <row r="63" spans="1:10" x14ac:dyDescent="0.25">
      <c r="A63" s="140">
        <v>27</v>
      </c>
      <c r="B63" s="141">
        <v>105</v>
      </c>
      <c r="C63" s="141">
        <f t="shared" si="0"/>
        <v>2835</v>
      </c>
      <c r="D63" s="141"/>
      <c r="E63" s="142">
        <v>45131</v>
      </c>
      <c r="F63" s="141" t="s">
        <v>63</v>
      </c>
      <c r="G63" s="149" t="s">
        <v>46</v>
      </c>
      <c r="H63" s="143"/>
      <c r="I63" s="144"/>
      <c r="J63" s="150"/>
    </row>
    <row r="64" spans="1:10" x14ac:dyDescent="0.25">
      <c r="A64" s="134">
        <v>28</v>
      </c>
      <c r="B64" s="135">
        <v>285</v>
      </c>
      <c r="C64" s="135">
        <f t="shared" si="0"/>
        <v>7980</v>
      </c>
      <c r="D64" s="135"/>
      <c r="E64" s="136">
        <v>45146</v>
      </c>
      <c r="F64" s="135" t="s">
        <v>75</v>
      </c>
      <c r="G64" s="147" t="s">
        <v>47</v>
      </c>
      <c r="H64" s="137"/>
      <c r="I64" s="138"/>
      <c r="J64" s="148"/>
    </row>
    <row r="65" spans="1:10" x14ac:dyDescent="0.25">
      <c r="A65" s="140">
        <v>17</v>
      </c>
      <c r="B65" s="141">
        <v>105</v>
      </c>
      <c r="C65" s="141">
        <f t="shared" si="0"/>
        <v>1785</v>
      </c>
      <c r="D65" s="141"/>
      <c r="E65" s="142">
        <v>45146</v>
      </c>
      <c r="F65" s="141" t="s">
        <v>63</v>
      </c>
      <c r="G65" s="149" t="s">
        <v>47</v>
      </c>
      <c r="H65" s="143"/>
      <c r="I65" s="144"/>
      <c r="J65" s="150"/>
    </row>
    <row r="66" spans="1:10" x14ac:dyDescent="0.25">
      <c r="A66" s="134">
        <v>50</v>
      </c>
      <c r="B66" s="135">
        <v>285</v>
      </c>
      <c r="C66" s="135">
        <f t="shared" si="0"/>
        <v>14250</v>
      </c>
      <c r="D66" s="135"/>
      <c r="E66" s="136">
        <v>45157</v>
      </c>
      <c r="F66" s="135" t="s">
        <v>75</v>
      </c>
      <c r="G66" s="147" t="s">
        <v>56</v>
      </c>
      <c r="H66" s="137"/>
      <c r="I66" s="138"/>
      <c r="J66" s="148"/>
    </row>
    <row r="67" spans="1:10" x14ac:dyDescent="0.25">
      <c r="A67" s="140">
        <v>27</v>
      </c>
      <c r="B67" s="141">
        <v>105</v>
      </c>
      <c r="C67" s="141">
        <f t="shared" si="0"/>
        <v>2835</v>
      </c>
      <c r="D67" s="141"/>
      <c r="E67" s="142">
        <v>45157</v>
      </c>
      <c r="F67" s="141" t="s">
        <v>63</v>
      </c>
      <c r="G67" s="149" t="s">
        <v>56</v>
      </c>
      <c r="H67" s="143"/>
      <c r="I67" s="144"/>
      <c r="J67" s="150"/>
    </row>
    <row r="68" spans="1:10" x14ac:dyDescent="0.25">
      <c r="A68" s="134">
        <v>15</v>
      </c>
      <c r="B68" s="135">
        <v>110</v>
      </c>
      <c r="C68" s="135">
        <f t="shared" si="0"/>
        <v>1650</v>
      </c>
      <c r="D68" s="135"/>
      <c r="E68" s="136">
        <v>45181</v>
      </c>
      <c r="F68" s="135" t="s">
        <v>63</v>
      </c>
      <c r="G68" s="147" t="s">
        <v>89</v>
      </c>
      <c r="H68" s="137"/>
      <c r="I68" s="138"/>
      <c r="J68" s="148"/>
    </row>
    <row r="69" spans="1:10" x14ac:dyDescent="0.25">
      <c r="A69" s="140">
        <v>15</v>
      </c>
      <c r="B69" s="141">
        <v>110</v>
      </c>
      <c r="C69" s="141">
        <f t="shared" si="0"/>
        <v>1650</v>
      </c>
      <c r="D69" s="141"/>
      <c r="E69" s="142">
        <v>45183</v>
      </c>
      <c r="F69" s="141" t="s">
        <v>63</v>
      </c>
      <c r="G69" s="149" t="s">
        <v>89</v>
      </c>
      <c r="H69" s="143"/>
      <c r="I69" s="144"/>
      <c r="J69" s="150"/>
    </row>
    <row r="70" spans="1:10" x14ac:dyDescent="0.25">
      <c r="A70" s="134">
        <v>20</v>
      </c>
      <c r="B70" s="135">
        <v>110</v>
      </c>
      <c r="C70" s="135">
        <f t="shared" si="0"/>
        <v>2200</v>
      </c>
      <c r="D70" s="135"/>
      <c r="E70" s="136">
        <v>45193</v>
      </c>
      <c r="F70" s="135" t="s">
        <v>63</v>
      </c>
      <c r="G70" s="147" t="s">
        <v>89</v>
      </c>
      <c r="H70" s="137"/>
      <c r="I70" s="138"/>
      <c r="J70" s="148"/>
    </row>
    <row r="71" spans="1:10" x14ac:dyDescent="0.25">
      <c r="A71" s="140">
        <v>20</v>
      </c>
      <c r="B71" s="141">
        <v>110</v>
      </c>
      <c r="C71" s="141">
        <f t="shared" si="0"/>
        <v>2200</v>
      </c>
      <c r="D71" s="141"/>
      <c r="E71" s="142">
        <v>45194</v>
      </c>
      <c r="F71" s="141" t="s">
        <v>63</v>
      </c>
      <c r="G71" s="149" t="s">
        <v>89</v>
      </c>
      <c r="H71" s="143"/>
      <c r="I71" s="144"/>
      <c r="J71" s="150"/>
    </row>
    <row r="72" spans="1:10" x14ac:dyDescent="0.25">
      <c r="A72" s="134">
        <v>20</v>
      </c>
      <c r="B72" s="135">
        <v>110</v>
      </c>
      <c r="C72" s="135">
        <f t="shared" ref="C72:C135" si="1">A72*B72</f>
        <v>2200</v>
      </c>
      <c r="D72" s="135"/>
      <c r="E72" s="136">
        <v>45196</v>
      </c>
      <c r="F72" s="135" t="s">
        <v>63</v>
      </c>
      <c r="G72" s="147" t="s">
        <v>89</v>
      </c>
      <c r="H72" s="137"/>
      <c r="I72" s="138"/>
      <c r="J72" s="148"/>
    </row>
    <row r="73" spans="1:10" x14ac:dyDescent="0.25">
      <c r="A73" s="140">
        <v>15</v>
      </c>
      <c r="B73" s="141">
        <v>110</v>
      </c>
      <c r="C73" s="141">
        <f t="shared" si="1"/>
        <v>1650</v>
      </c>
      <c r="D73" s="141"/>
      <c r="E73" s="142">
        <v>45225</v>
      </c>
      <c r="F73" s="141" t="s">
        <v>63</v>
      </c>
      <c r="G73" s="149" t="s">
        <v>89</v>
      </c>
      <c r="H73" s="143"/>
      <c r="I73" s="144"/>
      <c r="J73" s="150"/>
    </row>
    <row r="74" spans="1:10" x14ac:dyDescent="0.25">
      <c r="A74" s="134">
        <v>22</v>
      </c>
      <c r="B74" s="135">
        <v>110</v>
      </c>
      <c r="C74" s="135">
        <f t="shared" si="1"/>
        <v>2420</v>
      </c>
      <c r="D74" s="135"/>
      <c r="E74" s="136">
        <v>45229</v>
      </c>
      <c r="F74" s="135" t="s">
        <v>63</v>
      </c>
      <c r="G74" s="147" t="s">
        <v>89</v>
      </c>
      <c r="H74" s="137"/>
      <c r="I74" s="138"/>
      <c r="J74" s="148"/>
    </row>
    <row r="75" spans="1:10" x14ac:dyDescent="0.25">
      <c r="A75" s="140">
        <v>8</v>
      </c>
      <c r="B75" s="141">
        <v>110</v>
      </c>
      <c r="C75" s="141">
        <f t="shared" si="1"/>
        <v>880</v>
      </c>
      <c r="D75" s="141"/>
      <c r="E75" s="142">
        <v>45242</v>
      </c>
      <c r="F75" s="141" t="s">
        <v>63</v>
      </c>
      <c r="G75" s="149" t="s">
        <v>89</v>
      </c>
      <c r="H75" s="143"/>
      <c r="I75" s="144"/>
      <c r="J75" s="150"/>
    </row>
    <row r="76" spans="1:10" x14ac:dyDescent="0.25">
      <c r="A76" s="134">
        <v>10</v>
      </c>
      <c r="B76" s="135">
        <v>110</v>
      </c>
      <c r="C76" s="135">
        <f t="shared" si="1"/>
        <v>1100</v>
      </c>
      <c r="D76" s="135"/>
      <c r="E76" s="136">
        <v>45287</v>
      </c>
      <c r="F76" s="135" t="s">
        <v>63</v>
      </c>
      <c r="G76" s="147" t="s">
        <v>89</v>
      </c>
      <c r="H76" s="137"/>
      <c r="I76" s="138"/>
      <c r="J76" s="148"/>
    </row>
    <row r="77" spans="1:10" x14ac:dyDescent="0.25">
      <c r="A77" s="257"/>
      <c r="B77" s="258"/>
      <c r="C77" s="258">
        <f t="shared" si="1"/>
        <v>0</v>
      </c>
      <c r="D77" s="258">
        <f>SUM(C6:C77)</f>
        <v>537450</v>
      </c>
      <c r="E77" s="308"/>
      <c r="F77" s="258"/>
      <c r="G77" s="309"/>
      <c r="H77" s="310">
        <v>537450</v>
      </c>
      <c r="I77" s="311"/>
      <c r="J77" s="312" t="s">
        <v>160</v>
      </c>
    </row>
    <row r="78" spans="1:10" x14ac:dyDescent="0.25">
      <c r="A78" s="134">
        <v>84</v>
      </c>
      <c r="B78" s="135">
        <v>130</v>
      </c>
      <c r="C78" s="135">
        <f t="shared" si="1"/>
        <v>10920</v>
      </c>
      <c r="D78" s="135"/>
      <c r="E78" s="136">
        <v>45336</v>
      </c>
      <c r="F78" s="135" t="s">
        <v>63</v>
      </c>
      <c r="G78" s="147" t="s">
        <v>97</v>
      </c>
      <c r="H78" s="137"/>
      <c r="I78" s="138"/>
      <c r="J78" s="148"/>
    </row>
    <row r="79" spans="1:10" x14ac:dyDescent="0.25">
      <c r="A79" s="140">
        <v>15</v>
      </c>
      <c r="B79" s="141">
        <v>130</v>
      </c>
      <c r="C79" s="141">
        <f t="shared" si="1"/>
        <v>1950</v>
      </c>
      <c r="D79" s="141"/>
      <c r="E79" s="142">
        <v>45337</v>
      </c>
      <c r="F79" s="141" t="s">
        <v>63</v>
      </c>
      <c r="G79" s="149" t="s">
        <v>97</v>
      </c>
      <c r="H79" s="143"/>
      <c r="I79" s="144"/>
      <c r="J79" s="150"/>
    </row>
    <row r="80" spans="1:10" x14ac:dyDescent="0.25">
      <c r="A80" s="134">
        <v>74</v>
      </c>
      <c r="B80" s="135">
        <v>130</v>
      </c>
      <c r="C80" s="135">
        <f t="shared" si="1"/>
        <v>9620</v>
      </c>
      <c r="D80" s="135"/>
      <c r="E80" s="136">
        <v>45348</v>
      </c>
      <c r="F80" s="135" t="s">
        <v>63</v>
      </c>
      <c r="G80" s="147" t="s">
        <v>97</v>
      </c>
      <c r="H80" s="137"/>
      <c r="I80" s="138"/>
      <c r="J80" s="148"/>
    </row>
    <row r="81" spans="1:10" x14ac:dyDescent="0.25">
      <c r="A81" s="140">
        <v>30</v>
      </c>
      <c r="B81" s="141">
        <v>130</v>
      </c>
      <c r="C81" s="141">
        <f t="shared" si="1"/>
        <v>3900</v>
      </c>
      <c r="D81" s="141"/>
      <c r="E81" s="142">
        <v>45353</v>
      </c>
      <c r="F81" s="141" t="s">
        <v>63</v>
      </c>
      <c r="G81" s="149" t="s">
        <v>97</v>
      </c>
      <c r="H81" s="143"/>
      <c r="I81" s="144"/>
      <c r="J81" s="150"/>
    </row>
    <row r="82" spans="1:10" x14ac:dyDescent="0.25">
      <c r="A82" s="134">
        <v>22</v>
      </c>
      <c r="B82" s="135">
        <v>130</v>
      </c>
      <c r="C82" s="135">
        <f t="shared" si="1"/>
        <v>2860</v>
      </c>
      <c r="D82" s="135"/>
      <c r="E82" s="136">
        <v>45355</v>
      </c>
      <c r="F82" s="135" t="s">
        <v>63</v>
      </c>
      <c r="G82" s="147" t="s">
        <v>97</v>
      </c>
      <c r="H82" s="137"/>
      <c r="I82" s="138"/>
      <c r="J82" s="148"/>
    </row>
    <row r="83" spans="1:10" x14ac:dyDescent="0.25">
      <c r="A83" s="140">
        <v>30</v>
      </c>
      <c r="B83" s="141">
        <v>130</v>
      </c>
      <c r="C83" s="141">
        <f t="shared" si="1"/>
        <v>3900</v>
      </c>
      <c r="D83" s="141"/>
      <c r="E83" s="142">
        <v>45370</v>
      </c>
      <c r="F83" s="141" t="s">
        <v>63</v>
      </c>
      <c r="G83" s="149" t="s">
        <v>97</v>
      </c>
      <c r="H83" s="143"/>
      <c r="I83" s="144"/>
      <c r="J83" s="150"/>
    </row>
    <row r="84" spans="1:10" x14ac:dyDescent="0.25">
      <c r="A84" s="134">
        <v>22</v>
      </c>
      <c r="B84" s="135">
        <v>130</v>
      </c>
      <c r="C84" s="135">
        <f t="shared" si="1"/>
        <v>2860</v>
      </c>
      <c r="D84" s="135"/>
      <c r="E84" s="136">
        <v>45373</v>
      </c>
      <c r="F84" s="135" t="s">
        <v>63</v>
      </c>
      <c r="G84" s="147" t="s">
        <v>97</v>
      </c>
      <c r="H84" s="137"/>
      <c r="I84" s="138"/>
      <c r="J84" s="148"/>
    </row>
    <row r="85" spans="1:10" x14ac:dyDescent="0.25">
      <c r="A85" s="140"/>
      <c r="B85" s="141"/>
      <c r="C85" s="141">
        <f t="shared" si="1"/>
        <v>0</v>
      </c>
      <c r="D85" s="141"/>
      <c r="E85" s="142"/>
      <c r="F85" s="141"/>
      <c r="G85" s="149"/>
      <c r="H85" s="143"/>
      <c r="I85" s="144"/>
      <c r="J85" s="150"/>
    </row>
    <row r="86" spans="1:10" x14ac:dyDescent="0.25">
      <c r="A86" s="134"/>
      <c r="B86" s="135"/>
      <c r="C86" s="135">
        <f t="shared" si="1"/>
        <v>0</v>
      </c>
      <c r="D86" s="135"/>
      <c r="E86" s="136"/>
      <c r="F86" s="135"/>
      <c r="G86" s="147"/>
      <c r="H86" s="137"/>
      <c r="I86" s="138"/>
      <c r="J86" s="148"/>
    </row>
    <row r="87" spans="1:10" x14ac:dyDescent="0.25">
      <c r="A87" s="140"/>
      <c r="B87" s="141"/>
      <c r="C87" s="141">
        <f t="shared" si="1"/>
        <v>0</v>
      </c>
      <c r="D87" s="141"/>
      <c r="E87" s="142"/>
      <c r="F87" s="141"/>
      <c r="G87" s="149"/>
      <c r="H87" s="143"/>
      <c r="I87" s="144"/>
      <c r="J87" s="150"/>
    </row>
    <row r="88" spans="1:10" x14ac:dyDescent="0.25">
      <c r="A88" s="134"/>
      <c r="B88" s="135"/>
      <c r="C88" s="135">
        <f t="shared" si="1"/>
        <v>0</v>
      </c>
      <c r="D88" s="135"/>
      <c r="E88" s="136"/>
      <c r="F88" s="135"/>
      <c r="G88" s="147"/>
      <c r="H88" s="137"/>
      <c r="I88" s="138"/>
      <c r="J88" s="148"/>
    </row>
    <row r="89" spans="1:10" x14ac:dyDescent="0.25">
      <c r="A89" s="140"/>
      <c r="B89" s="141"/>
      <c r="C89" s="141">
        <f t="shared" si="1"/>
        <v>0</v>
      </c>
      <c r="D89" s="141"/>
      <c r="E89" s="142"/>
      <c r="F89" s="141"/>
      <c r="G89" s="149"/>
      <c r="H89" s="143"/>
      <c r="I89" s="144"/>
      <c r="J89" s="150"/>
    </row>
    <row r="90" spans="1:10" x14ac:dyDescent="0.25">
      <c r="A90" s="134"/>
      <c r="B90" s="135"/>
      <c r="C90" s="135">
        <f t="shared" si="1"/>
        <v>0</v>
      </c>
      <c r="D90" s="135"/>
      <c r="E90" s="136"/>
      <c r="F90" s="135"/>
      <c r="G90" s="147"/>
      <c r="H90" s="137"/>
      <c r="I90" s="138"/>
      <c r="J90" s="148"/>
    </row>
    <row r="91" spans="1:10" x14ac:dyDescent="0.25">
      <c r="A91" s="140"/>
      <c r="B91" s="141"/>
      <c r="C91" s="141">
        <f t="shared" si="1"/>
        <v>0</v>
      </c>
      <c r="D91" s="141"/>
      <c r="E91" s="142"/>
      <c r="F91" s="141"/>
      <c r="G91" s="149"/>
      <c r="H91" s="143"/>
      <c r="I91" s="144"/>
      <c r="J91" s="150"/>
    </row>
    <row r="92" spans="1:10" x14ac:dyDescent="0.25">
      <c r="A92" s="134"/>
      <c r="B92" s="135"/>
      <c r="C92" s="135">
        <f t="shared" si="1"/>
        <v>0</v>
      </c>
      <c r="D92" s="135"/>
      <c r="E92" s="136"/>
      <c r="F92" s="135"/>
      <c r="G92" s="147"/>
      <c r="H92" s="137"/>
      <c r="I92" s="138"/>
      <c r="J92" s="148"/>
    </row>
    <row r="93" spans="1:10" x14ac:dyDescent="0.25">
      <c r="A93" s="140"/>
      <c r="B93" s="141"/>
      <c r="C93" s="141">
        <f t="shared" si="1"/>
        <v>0</v>
      </c>
      <c r="D93" s="141"/>
      <c r="E93" s="142"/>
      <c r="F93" s="141"/>
      <c r="G93" s="149"/>
      <c r="H93" s="143"/>
      <c r="I93" s="144"/>
      <c r="J93" s="150"/>
    </row>
    <row r="94" spans="1:10" x14ac:dyDescent="0.25">
      <c r="A94" s="134"/>
      <c r="B94" s="135"/>
      <c r="C94" s="135">
        <f t="shared" si="1"/>
        <v>0</v>
      </c>
      <c r="D94" s="135"/>
      <c r="E94" s="136"/>
      <c r="F94" s="135"/>
      <c r="G94" s="147"/>
      <c r="H94" s="137"/>
      <c r="I94" s="138"/>
      <c r="J94" s="148"/>
    </row>
    <row r="95" spans="1:10" x14ac:dyDescent="0.25">
      <c r="A95" s="140"/>
      <c r="B95" s="141"/>
      <c r="C95" s="141">
        <f t="shared" si="1"/>
        <v>0</v>
      </c>
      <c r="D95" s="141"/>
      <c r="E95" s="142"/>
      <c r="F95" s="141"/>
      <c r="G95" s="149"/>
      <c r="H95" s="143"/>
      <c r="I95" s="144"/>
      <c r="J95" s="150"/>
    </row>
    <row r="96" spans="1:10" x14ac:dyDescent="0.25">
      <c r="A96" s="134"/>
      <c r="B96" s="135"/>
      <c r="C96" s="135">
        <f t="shared" si="1"/>
        <v>0</v>
      </c>
      <c r="D96" s="135"/>
      <c r="E96" s="136"/>
      <c r="F96" s="135"/>
      <c r="G96" s="147"/>
      <c r="H96" s="137"/>
      <c r="I96" s="138"/>
      <c r="J96" s="148"/>
    </row>
    <row r="97" spans="1:10" x14ac:dyDescent="0.25">
      <c r="A97" s="140"/>
      <c r="B97" s="141"/>
      <c r="C97" s="141">
        <f t="shared" si="1"/>
        <v>0</v>
      </c>
      <c r="D97" s="141"/>
      <c r="E97" s="142"/>
      <c r="F97" s="141"/>
      <c r="G97" s="149"/>
      <c r="H97" s="143"/>
      <c r="I97" s="144"/>
      <c r="J97" s="150"/>
    </row>
    <row r="98" spans="1:10" x14ac:dyDescent="0.25">
      <c r="A98" s="134"/>
      <c r="B98" s="135"/>
      <c r="C98" s="135">
        <f t="shared" si="1"/>
        <v>0</v>
      </c>
      <c r="D98" s="135"/>
      <c r="E98" s="136"/>
      <c r="F98" s="135"/>
      <c r="G98" s="147"/>
      <c r="H98" s="137"/>
      <c r="I98" s="138"/>
      <c r="J98" s="148"/>
    </row>
    <row r="99" spans="1:10" x14ac:dyDescent="0.25">
      <c r="A99" s="140"/>
      <c r="B99" s="141"/>
      <c r="C99" s="141">
        <f t="shared" si="1"/>
        <v>0</v>
      </c>
      <c r="D99" s="141"/>
      <c r="E99" s="142"/>
      <c r="F99" s="141"/>
      <c r="G99" s="149"/>
      <c r="H99" s="143"/>
      <c r="I99" s="144"/>
      <c r="J99" s="150"/>
    </row>
    <row r="100" spans="1:10" x14ac:dyDescent="0.25">
      <c r="A100" s="134"/>
      <c r="B100" s="135"/>
      <c r="C100" s="135">
        <f t="shared" si="1"/>
        <v>0</v>
      </c>
      <c r="D100" s="135"/>
      <c r="E100" s="136"/>
      <c r="F100" s="135"/>
      <c r="G100" s="147"/>
      <c r="H100" s="137"/>
      <c r="I100" s="138"/>
      <c r="J100" s="148"/>
    </row>
    <row r="101" spans="1:10" x14ac:dyDescent="0.25">
      <c r="A101" s="140"/>
      <c r="B101" s="141"/>
      <c r="C101" s="141">
        <f t="shared" si="1"/>
        <v>0</v>
      </c>
      <c r="D101" s="141"/>
      <c r="E101" s="142"/>
      <c r="F101" s="141"/>
      <c r="G101" s="149"/>
      <c r="H101" s="143"/>
      <c r="I101" s="144"/>
      <c r="J101" s="150"/>
    </row>
    <row r="102" spans="1:10" x14ac:dyDescent="0.25">
      <c r="A102" s="134"/>
      <c r="B102" s="135"/>
      <c r="C102" s="135">
        <f t="shared" si="1"/>
        <v>0</v>
      </c>
      <c r="D102" s="135"/>
      <c r="E102" s="136"/>
      <c r="F102" s="135"/>
      <c r="G102" s="147"/>
      <c r="H102" s="137"/>
      <c r="I102" s="138"/>
      <c r="J102" s="148"/>
    </row>
    <row r="103" spans="1:10" x14ac:dyDescent="0.25">
      <c r="A103" s="140"/>
      <c r="B103" s="141"/>
      <c r="C103" s="141">
        <f t="shared" si="1"/>
        <v>0</v>
      </c>
      <c r="D103" s="141"/>
      <c r="E103" s="142"/>
      <c r="F103" s="141"/>
      <c r="G103" s="149"/>
      <c r="H103" s="143"/>
      <c r="I103" s="144"/>
      <c r="J103" s="150"/>
    </row>
    <row r="104" spans="1:10" x14ac:dyDescent="0.25">
      <c r="A104" s="134"/>
      <c r="B104" s="135"/>
      <c r="C104" s="135">
        <f t="shared" si="1"/>
        <v>0</v>
      </c>
      <c r="D104" s="135"/>
      <c r="E104" s="136"/>
      <c r="F104" s="135"/>
      <c r="G104" s="147"/>
      <c r="H104" s="137"/>
      <c r="I104" s="138"/>
      <c r="J104" s="148"/>
    </row>
    <row r="105" spans="1:10" x14ac:dyDescent="0.25">
      <c r="A105" s="140"/>
      <c r="B105" s="141"/>
      <c r="C105" s="141">
        <f t="shared" si="1"/>
        <v>0</v>
      </c>
      <c r="D105" s="141"/>
      <c r="E105" s="142"/>
      <c r="F105" s="141"/>
      <c r="G105" s="149"/>
      <c r="H105" s="143"/>
      <c r="I105" s="144"/>
      <c r="J105" s="150"/>
    </row>
    <row r="106" spans="1:10" x14ac:dyDescent="0.25">
      <c r="A106" s="134"/>
      <c r="B106" s="135"/>
      <c r="C106" s="135">
        <f t="shared" si="1"/>
        <v>0</v>
      </c>
      <c r="D106" s="135"/>
      <c r="E106" s="136"/>
      <c r="F106" s="135"/>
      <c r="G106" s="147"/>
      <c r="H106" s="137"/>
      <c r="I106" s="138"/>
      <c r="J106" s="148"/>
    </row>
    <row r="107" spans="1:10" x14ac:dyDescent="0.25">
      <c r="A107" s="140"/>
      <c r="B107" s="141"/>
      <c r="C107" s="141">
        <f t="shared" si="1"/>
        <v>0</v>
      </c>
      <c r="D107" s="141"/>
      <c r="E107" s="142"/>
      <c r="F107" s="141"/>
      <c r="G107" s="149"/>
      <c r="H107" s="143"/>
      <c r="I107" s="144"/>
      <c r="J107" s="150"/>
    </row>
    <row r="108" spans="1:10" x14ac:dyDescent="0.25">
      <c r="A108" s="134"/>
      <c r="B108" s="135"/>
      <c r="C108" s="135">
        <f t="shared" si="1"/>
        <v>0</v>
      </c>
      <c r="D108" s="135"/>
      <c r="E108" s="136"/>
      <c r="F108" s="135"/>
      <c r="G108" s="147"/>
      <c r="H108" s="137"/>
      <c r="I108" s="138"/>
      <c r="J108" s="148"/>
    </row>
    <row r="109" spans="1:10" x14ac:dyDescent="0.25">
      <c r="A109" s="140"/>
      <c r="B109" s="141"/>
      <c r="C109" s="141">
        <f t="shared" si="1"/>
        <v>0</v>
      </c>
      <c r="D109" s="141"/>
      <c r="E109" s="142"/>
      <c r="F109" s="141"/>
      <c r="G109" s="149"/>
      <c r="H109" s="143"/>
      <c r="I109" s="144"/>
      <c r="J109" s="150"/>
    </row>
    <row r="110" spans="1:10" x14ac:dyDescent="0.25">
      <c r="A110" s="134"/>
      <c r="B110" s="135"/>
      <c r="C110" s="135">
        <f t="shared" si="1"/>
        <v>0</v>
      </c>
      <c r="D110" s="135"/>
      <c r="E110" s="136"/>
      <c r="F110" s="135"/>
      <c r="G110" s="147"/>
      <c r="H110" s="137"/>
      <c r="I110" s="138"/>
      <c r="J110" s="148"/>
    </row>
    <row r="111" spans="1:10" x14ac:dyDescent="0.25">
      <c r="A111" s="140"/>
      <c r="B111" s="141"/>
      <c r="C111" s="141">
        <f t="shared" si="1"/>
        <v>0</v>
      </c>
      <c r="D111" s="141"/>
      <c r="E111" s="142"/>
      <c r="F111" s="141"/>
      <c r="G111" s="149"/>
      <c r="H111" s="143"/>
      <c r="I111" s="144"/>
      <c r="J111" s="150"/>
    </row>
    <row r="112" spans="1:10" x14ac:dyDescent="0.25">
      <c r="A112" s="134"/>
      <c r="B112" s="135"/>
      <c r="C112" s="135">
        <f t="shared" si="1"/>
        <v>0</v>
      </c>
      <c r="D112" s="135"/>
      <c r="E112" s="136"/>
      <c r="F112" s="135"/>
      <c r="G112" s="147"/>
      <c r="H112" s="137"/>
      <c r="I112" s="138"/>
      <c r="J112" s="148"/>
    </row>
    <row r="113" spans="1:10" x14ac:dyDescent="0.25">
      <c r="A113" s="140"/>
      <c r="B113" s="141"/>
      <c r="C113" s="141">
        <f t="shared" si="1"/>
        <v>0</v>
      </c>
      <c r="D113" s="141"/>
      <c r="E113" s="142"/>
      <c r="F113" s="141"/>
      <c r="G113" s="149"/>
      <c r="H113" s="143"/>
      <c r="I113" s="144"/>
      <c r="J113" s="150"/>
    </row>
    <row r="114" spans="1:10" x14ac:dyDescent="0.25">
      <c r="A114" s="134"/>
      <c r="B114" s="135"/>
      <c r="C114" s="135">
        <f t="shared" si="1"/>
        <v>0</v>
      </c>
      <c r="D114" s="135"/>
      <c r="E114" s="136"/>
      <c r="F114" s="135"/>
      <c r="G114" s="147"/>
      <c r="H114" s="137"/>
      <c r="I114" s="138"/>
      <c r="J114" s="148"/>
    </row>
    <row r="115" spans="1:10" x14ac:dyDescent="0.25">
      <c r="A115" s="140"/>
      <c r="B115" s="141"/>
      <c r="C115" s="141">
        <f t="shared" si="1"/>
        <v>0</v>
      </c>
      <c r="D115" s="141"/>
      <c r="E115" s="142"/>
      <c r="F115" s="141"/>
      <c r="G115" s="149"/>
      <c r="H115" s="143"/>
      <c r="I115" s="144"/>
      <c r="J115" s="150"/>
    </row>
    <row r="116" spans="1:10" x14ac:dyDescent="0.25">
      <c r="A116" s="134"/>
      <c r="B116" s="135"/>
      <c r="C116" s="135">
        <f t="shared" si="1"/>
        <v>0</v>
      </c>
      <c r="D116" s="135"/>
      <c r="E116" s="136"/>
      <c r="F116" s="135"/>
      <c r="G116" s="147"/>
      <c r="H116" s="137"/>
      <c r="I116" s="138"/>
      <c r="J116" s="148"/>
    </row>
    <row r="117" spans="1:10" x14ac:dyDescent="0.25">
      <c r="A117" s="140"/>
      <c r="B117" s="141"/>
      <c r="C117" s="141">
        <f t="shared" si="1"/>
        <v>0</v>
      </c>
      <c r="D117" s="141"/>
      <c r="E117" s="142"/>
      <c r="F117" s="141"/>
      <c r="G117" s="149"/>
      <c r="H117" s="143"/>
      <c r="I117" s="144"/>
      <c r="J117" s="150"/>
    </row>
    <row r="118" spans="1:10" x14ac:dyDescent="0.25">
      <c r="A118" s="134"/>
      <c r="B118" s="135"/>
      <c r="C118" s="135">
        <f t="shared" si="1"/>
        <v>0</v>
      </c>
      <c r="D118" s="135"/>
      <c r="E118" s="136"/>
      <c r="F118" s="135"/>
      <c r="G118" s="147"/>
      <c r="H118" s="137"/>
      <c r="I118" s="138"/>
      <c r="J118" s="148"/>
    </row>
    <row r="119" spans="1:10" x14ac:dyDescent="0.25">
      <c r="A119" s="140"/>
      <c r="B119" s="141"/>
      <c r="C119" s="141">
        <f t="shared" si="1"/>
        <v>0</v>
      </c>
      <c r="D119" s="141"/>
      <c r="E119" s="142"/>
      <c r="F119" s="141"/>
      <c r="G119" s="149"/>
      <c r="H119" s="143"/>
      <c r="I119" s="144"/>
      <c r="J119" s="150"/>
    </row>
    <row r="120" spans="1:10" x14ac:dyDescent="0.25">
      <c r="A120" s="134"/>
      <c r="B120" s="135"/>
      <c r="C120" s="135">
        <f t="shared" si="1"/>
        <v>0</v>
      </c>
      <c r="D120" s="135"/>
      <c r="E120" s="136"/>
      <c r="F120" s="135"/>
      <c r="G120" s="147"/>
      <c r="H120" s="137"/>
      <c r="I120" s="138"/>
      <c r="J120" s="148"/>
    </row>
    <row r="121" spans="1:10" x14ac:dyDescent="0.25">
      <c r="A121" s="140"/>
      <c r="B121" s="141"/>
      <c r="C121" s="141">
        <f t="shared" si="1"/>
        <v>0</v>
      </c>
      <c r="D121" s="141"/>
      <c r="E121" s="142"/>
      <c r="F121" s="141"/>
      <c r="G121" s="149"/>
      <c r="H121" s="143"/>
      <c r="I121" s="144"/>
      <c r="J121" s="150"/>
    </row>
    <row r="122" spans="1:10" x14ac:dyDescent="0.25">
      <c r="A122" s="134"/>
      <c r="B122" s="135"/>
      <c r="C122" s="135">
        <f t="shared" si="1"/>
        <v>0</v>
      </c>
      <c r="D122" s="135"/>
      <c r="E122" s="136"/>
      <c r="F122" s="135"/>
      <c r="G122" s="147"/>
      <c r="H122" s="137"/>
      <c r="I122" s="138"/>
      <c r="J122" s="148"/>
    </row>
    <row r="123" spans="1:10" x14ac:dyDescent="0.25">
      <c r="A123" s="140"/>
      <c r="B123" s="141"/>
      <c r="C123" s="141">
        <f t="shared" si="1"/>
        <v>0</v>
      </c>
      <c r="D123" s="141"/>
      <c r="E123" s="142"/>
      <c r="F123" s="141"/>
      <c r="G123" s="149"/>
      <c r="H123" s="143"/>
      <c r="I123" s="144"/>
      <c r="J123" s="150"/>
    </row>
    <row r="124" spans="1:10" x14ac:dyDescent="0.25">
      <c r="A124" s="134"/>
      <c r="B124" s="135"/>
      <c r="C124" s="135">
        <f t="shared" si="1"/>
        <v>0</v>
      </c>
      <c r="D124" s="135"/>
      <c r="E124" s="136"/>
      <c r="F124" s="135"/>
      <c r="G124" s="147"/>
      <c r="H124" s="137"/>
      <c r="I124" s="138"/>
      <c r="J124" s="148"/>
    </row>
    <row r="125" spans="1:10" x14ac:dyDescent="0.25">
      <c r="A125" s="140"/>
      <c r="B125" s="141"/>
      <c r="C125" s="141">
        <f t="shared" si="1"/>
        <v>0</v>
      </c>
      <c r="D125" s="141"/>
      <c r="E125" s="142"/>
      <c r="F125" s="141"/>
      <c r="G125" s="149"/>
      <c r="H125" s="143"/>
      <c r="I125" s="144"/>
      <c r="J125" s="150"/>
    </row>
    <row r="126" spans="1:10" x14ac:dyDescent="0.25">
      <c r="A126" s="134"/>
      <c r="B126" s="135"/>
      <c r="C126" s="135">
        <f t="shared" si="1"/>
        <v>0</v>
      </c>
      <c r="D126" s="135"/>
      <c r="E126" s="136"/>
      <c r="F126" s="135"/>
      <c r="G126" s="147"/>
      <c r="H126" s="137"/>
      <c r="I126" s="138"/>
      <c r="J126" s="148"/>
    </row>
    <row r="127" spans="1:10" x14ac:dyDescent="0.25">
      <c r="A127" s="140"/>
      <c r="B127" s="141"/>
      <c r="C127" s="141">
        <f t="shared" si="1"/>
        <v>0</v>
      </c>
      <c r="D127" s="141"/>
      <c r="E127" s="142"/>
      <c r="F127" s="141"/>
      <c r="G127" s="149"/>
      <c r="H127" s="143"/>
      <c r="I127" s="144"/>
      <c r="J127" s="150"/>
    </row>
    <row r="128" spans="1:10" x14ac:dyDescent="0.25">
      <c r="A128" s="134"/>
      <c r="B128" s="135"/>
      <c r="C128" s="135">
        <f t="shared" si="1"/>
        <v>0</v>
      </c>
      <c r="D128" s="135"/>
      <c r="E128" s="136"/>
      <c r="F128" s="135"/>
      <c r="G128" s="147"/>
      <c r="H128" s="137"/>
      <c r="I128" s="138"/>
      <c r="J128" s="148"/>
    </row>
    <row r="129" spans="1:10" x14ac:dyDescent="0.25">
      <c r="A129" s="140"/>
      <c r="B129" s="141"/>
      <c r="C129" s="141">
        <f t="shared" si="1"/>
        <v>0</v>
      </c>
      <c r="D129" s="141"/>
      <c r="E129" s="142"/>
      <c r="F129" s="141"/>
      <c r="G129" s="149"/>
      <c r="H129" s="143"/>
      <c r="I129" s="144"/>
      <c r="J129" s="150"/>
    </row>
    <row r="130" spans="1:10" x14ac:dyDescent="0.25">
      <c r="A130" s="134"/>
      <c r="B130" s="135"/>
      <c r="C130" s="135">
        <f t="shared" si="1"/>
        <v>0</v>
      </c>
      <c r="D130" s="135"/>
      <c r="E130" s="136"/>
      <c r="F130" s="135"/>
      <c r="G130" s="147"/>
      <c r="H130" s="137"/>
      <c r="I130" s="138"/>
      <c r="J130" s="148"/>
    </row>
    <row r="131" spans="1:10" x14ac:dyDescent="0.25">
      <c r="A131" s="140"/>
      <c r="B131" s="141"/>
      <c r="C131" s="141">
        <f t="shared" si="1"/>
        <v>0</v>
      </c>
      <c r="D131" s="141"/>
      <c r="E131" s="142"/>
      <c r="F131" s="141"/>
      <c r="G131" s="149"/>
      <c r="H131" s="143"/>
      <c r="I131" s="144"/>
      <c r="J131" s="150"/>
    </row>
    <row r="132" spans="1:10" x14ac:dyDescent="0.25">
      <c r="A132" s="134"/>
      <c r="B132" s="135"/>
      <c r="C132" s="135">
        <f t="shared" si="1"/>
        <v>0</v>
      </c>
      <c r="D132" s="135"/>
      <c r="E132" s="136"/>
      <c r="F132" s="135"/>
      <c r="G132" s="147"/>
      <c r="H132" s="137"/>
      <c r="I132" s="138"/>
      <c r="J132" s="148"/>
    </row>
    <row r="133" spans="1:10" x14ac:dyDescent="0.25">
      <c r="A133" s="140"/>
      <c r="B133" s="141"/>
      <c r="C133" s="141">
        <f t="shared" si="1"/>
        <v>0</v>
      </c>
      <c r="D133" s="141"/>
      <c r="E133" s="142"/>
      <c r="F133" s="141"/>
      <c r="G133" s="149"/>
      <c r="H133" s="143"/>
      <c r="I133" s="144"/>
      <c r="J133" s="150"/>
    </row>
    <row r="134" spans="1:10" x14ac:dyDescent="0.25">
      <c r="A134" s="134"/>
      <c r="B134" s="135"/>
      <c r="C134" s="135">
        <f t="shared" si="1"/>
        <v>0</v>
      </c>
      <c r="D134" s="135"/>
      <c r="E134" s="136"/>
      <c r="F134" s="135"/>
      <c r="G134" s="147"/>
      <c r="H134" s="137"/>
      <c r="I134" s="138"/>
      <c r="J134" s="148"/>
    </row>
    <row r="135" spans="1:10" x14ac:dyDescent="0.25">
      <c r="A135" s="140"/>
      <c r="B135" s="141"/>
      <c r="C135" s="141">
        <f t="shared" si="1"/>
        <v>0</v>
      </c>
      <c r="D135" s="141"/>
      <c r="E135" s="142"/>
      <c r="F135" s="141"/>
      <c r="G135" s="149"/>
      <c r="H135" s="143"/>
      <c r="I135" s="144"/>
      <c r="J135" s="150"/>
    </row>
    <row r="136" spans="1:10" x14ac:dyDescent="0.25">
      <c r="A136" s="134"/>
      <c r="B136" s="135"/>
      <c r="C136" s="135">
        <f t="shared" ref="C136:C150" si="2">A136*B136</f>
        <v>0</v>
      </c>
      <c r="D136" s="135"/>
      <c r="E136" s="136"/>
      <c r="F136" s="135"/>
      <c r="G136" s="147"/>
      <c r="H136" s="137"/>
      <c r="I136" s="138"/>
      <c r="J136" s="148"/>
    </row>
    <row r="137" spans="1:10" x14ac:dyDescent="0.25">
      <c r="A137" s="140"/>
      <c r="B137" s="141"/>
      <c r="C137" s="141">
        <f t="shared" si="2"/>
        <v>0</v>
      </c>
      <c r="D137" s="141"/>
      <c r="E137" s="142"/>
      <c r="F137" s="141"/>
      <c r="G137" s="149"/>
      <c r="H137" s="143"/>
      <c r="I137" s="144"/>
      <c r="J137" s="150"/>
    </row>
    <row r="138" spans="1:10" x14ac:dyDescent="0.25">
      <c r="A138" s="134"/>
      <c r="B138" s="135"/>
      <c r="C138" s="135">
        <f t="shared" si="2"/>
        <v>0</v>
      </c>
      <c r="D138" s="135"/>
      <c r="E138" s="136"/>
      <c r="F138" s="135"/>
      <c r="G138" s="147"/>
      <c r="H138" s="137"/>
      <c r="I138" s="138"/>
      <c r="J138" s="148"/>
    </row>
    <row r="139" spans="1:10" x14ac:dyDescent="0.25">
      <c r="A139" s="140"/>
      <c r="B139" s="141"/>
      <c r="C139" s="141">
        <f t="shared" si="2"/>
        <v>0</v>
      </c>
      <c r="D139" s="141"/>
      <c r="E139" s="142"/>
      <c r="F139" s="141"/>
      <c r="G139" s="149"/>
      <c r="H139" s="143"/>
      <c r="I139" s="144"/>
      <c r="J139" s="150"/>
    </row>
    <row r="140" spans="1:10" x14ac:dyDescent="0.25">
      <c r="A140" s="134"/>
      <c r="B140" s="135"/>
      <c r="C140" s="135">
        <f t="shared" si="2"/>
        <v>0</v>
      </c>
      <c r="D140" s="135"/>
      <c r="E140" s="136"/>
      <c r="F140" s="135"/>
      <c r="G140" s="147"/>
      <c r="H140" s="137"/>
      <c r="I140" s="138"/>
      <c r="J140" s="148"/>
    </row>
    <row r="141" spans="1:10" x14ac:dyDescent="0.25">
      <c r="A141" s="140"/>
      <c r="B141" s="141"/>
      <c r="C141" s="141">
        <f t="shared" si="2"/>
        <v>0</v>
      </c>
      <c r="D141" s="141"/>
      <c r="E141" s="142"/>
      <c r="F141" s="141"/>
      <c r="G141" s="149"/>
      <c r="H141" s="143"/>
      <c r="I141" s="144"/>
      <c r="J141" s="150"/>
    </row>
    <row r="142" spans="1:10" x14ac:dyDescent="0.25">
      <c r="A142" s="134"/>
      <c r="B142" s="135"/>
      <c r="C142" s="135">
        <f t="shared" si="2"/>
        <v>0</v>
      </c>
      <c r="D142" s="135"/>
      <c r="E142" s="136"/>
      <c r="F142" s="135"/>
      <c r="G142" s="147"/>
      <c r="H142" s="137"/>
      <c r="I142" s="138"/>
      <c r="J142" s="148"/>
    </row>
    <row r="143" spans="1:10" x14ac:dyDescent="0.25">
      <c r="A143" s="140"/>
      <c r="B143" s="141"/>
      <c r="C143" s="141">
        <f t="shared" si="2"/>
        <v>0</v>
      </c>
      <c r="D143" s="141"/>
      <c r="E143" s="142"/>
      <c r="F143" s="141"/>
      <c r="G143" s="149"/>
      <c r="H143" s="143"/>
      <c r="I143" s="144"/>
      <c r="J143" s="150"/>
    </row>
    <row r="144" spans="1:10" x14ac:dyDescent="0.25">
      <c r="A144" s="134"/>
      <c r="B144" s="135"/>
      <c r="C144" s="135">
        <f t="shared" si="2"/>
        <v>0</v>
      </c>
      <c r="D144" s="135"/>
      <c r="E144" s="136"/>
      <c r="F144" s="135"/>
      <c r="G144" s="147"/>
      <c r="H144" s="137"/>
      <c r="I144" s="138"/>
      <c r="J144" s="148"/>
    </row>
    <row r="145" spans="1:10" x14ac:dyDescent="0.25">
      <c r="A145" s="140"/>
      <c r="B145" s="141"/>
      <c r="C145" s="141">
        <f t="shared" si="2"/>
        <v>0</v>
      </c>
      <c r="D145" s="141"/>
      <c r="E145" s="142"/>
      <c r="F145" s="141"/>
      <c r="G145" s="149"/>
      <c r="H145" s="143"/>
      <c r="I145" s="144"/>
      <c r="J145" s="150"/>
    </row>
    <row r="146" spans="1:10" x14ac:dyDescent="0.25">
      <c r="A146" s="134"/>
      <c r="B146" s="135"/>
      <c r="C146" s="135">
        <f t="shared" si="2"/>
        <v>0</v>
      </c>
      <c r="D146" s="135"/>
      <c r="E146" s="136"/>
      <c r="F146" s="135"/>
      <c r="G146" s="147"/>
      <c r="H146" s="137"/>
      <c r="I146" s="138"/>
      <c r="J146" s="148"/>
    </row>
    <row r="147" spans="1:10" x14ac:dyDescent="0.25">
      <c r="A147" s="140"/>
      <c r="B147" s="141"/>
      <c r="C147" s="141">
        <f t="shared" si="2"/>
        <v>0</v>
      </c>
      <c r="D147" s="141"/>
      <c r="E147" s="142"/>
      <c r="F147" s="141"/>
      <c r="G147" s="149"/>
      <c r="H147" s="143"/>
      <c r="I147" s="144"/>
      <c r="J147" s="150"/>
    </row>
    <row r="148" spans="1:10" x14ac:dyDescent="0.25">
      <c r="A148" s="134"/>
      <c r="B148" s="135"/>
      <c r="C148" s="135">
        <f t="shared" si="2"/>
        <v>0</v>
      </c>
      <c r="D148" s="135"/>
      <c r="E148" s="136"/>
      <c r="F148" s="135"/>
      <c r="G148" s="147"/>
      <c r="H148" s="137"/>
      <c r="I148" s="138"/>
      <c r="J148" s="148"/>
    </row>
    <row r="149" spans="1:10" x14ac:dyDescent="0.25">
      <c r="A149" s="140"/>
      <c r="B149" s="141"/>
      <c r="C149" s="141">
        <f t="shared" si="2"/>
        <v>0</v>
      </c>
      <c r="D149" s="141"/>
      <c r="E149" s="142"/>
      <c r="F149" s="141"/>
      <c r="G149" s="149"/>
      <c r="H149" s="143"/>
      <c r="I149" s="144"/>
      <c r="J149" s="150"/>
    </row>
    <row r="150" spans="1:10" x14ac:dyDescent="0.25">
      <c r="A150" s="134"/>
      <c r="B150" s="135"/>
      <c r="C150" s="151">
        <f t="shared" si="2"/>
        <v>0</v>
      </c>
      <c r="D150" s="151"/>
      <c r="E150" s="136"/>
      <c r="F150" s="135"/>
      <c r="G150" s="147"/>
      <c r="H150" s="152"/>
      <c r="I150" s="138"/>
      <c r="J150" s="148"/>
    </row>
  </sheetData>
  <autoFilter ref="A4:J150"/>
  <mergeCells count="2">
    <mergeCell ref="A1:B3"/>
    <mergeCell ref="G1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4</vt:i4>
      </vt:variant>
    </vt:vector>
  </HeadingPairs>
  <TitlesOfParts>
    <vt:vector size="21" baseType="lpstr">
      <vt:lpstr>محمد علي</vt:lpstr>
      <vt:lpstr>محمد علي حديد</vt:lpstr>
      <vt:lpstr>محمد كشرى تشوين</vt:lpstr>
      <vt:lpstr>Sheet1</vt:lpstr>
      <vt:lpstr>B1</vt:lpstr>
      <vt:lpstr>B2</vt:lpstr>
      <vt:lpstr>B4</vt:lpstr>
      <vt:lpstr>B5</vt:lpstr>
      <vt:lpstr>B7</vt:lpstr>
      <vt:lpstr>B11</vt:lpstr>
      <vt:lpstr>A10</vt:lpstr>
      <vt:lpstr>A6</vt:lpstr>
      <vt:lpstr>A3</vt:lpstr>
      <vt:lpstr>ابراج المستقبل</vt:lpstr>
      <vt:lpstr>نادي المحافظة</vt:lpstr>
      <vt:lpstr>باغوص 2</vt:lpstr>
      <vt:lpstr>قحافة</vt:lpstr>
      <vt:lpstr>'محمد علي'!Print_Area</vt:lpstr>
      <vt:lpstr>'محمد علي حديد'!Print_Area</vt:lpstr>
      <vt:lpstr>'محمد كشرى تشوين'!Print_Area</vt:lpstr>
      <vt:lpstr>'باغوص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2024-05-01T14:30:53Z</dcterms:modified>
</cp:coreProperties>
</file>